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0" yWindow="-120" windowWidth="29040" windowHeight="15720" tabRatio="803" activeTab="15"/>
  </bookViews>
  <sheets>
    <sheet name="2.1" sheetId="1" r:id="rId1"/>
    <sheet name="2.2" sheetId="59" r:id="rId2"/>
    <sheet name="2.3" sheetId="6" r:id="rId3"/>
    <sheet name="2.4" sheetId="7" r:id="rId4"/>
    <sheet name="2.5" sheetId="8" r:id="rId5"/>
    <sheet name="2.6" sheetId="32" r:id="rId6"/>
    <sheet name="2.7" sheetId="33" r:id="rId7"/>
    <sheet name="2.8" sheetId="71" r:id="rId8"/>
    <sheet name="3.1" sheetId="47" r:id="rId9"/>
    <sheet name="3.2" sheetId="14" r:id="rId10"/>
    <sheet name="3.3" sheetId="63" r:id="rId11"/>
    <sheet name="3.4" sheetId="28" r:id="rId12"/>
    <sheet name="4.1" sheetId="17" r:id="rId13"/>
    <sheet name="5.1" sheetId="19" r:id="rId14"/>
    <sheet name="6.1 " sheetId="66" r:id="rId15"/>
    <sheet name="6.2" sheetId="67" r:id="rId16"/>
    <sheet name="6.3" sheetId="23" r:id="rId17"/>
    <sheet name="6.4" sheetId="64" r:id="rId18"/>
    <sheet name="6.5" sheetId="68" r:id="rId19"/>
    <sheet name="6.6" sheetId="26" r:id="rId20"/>
    <sheet name="7.1" sheetId="61" r:id="rId21"/>
    <sheet name="7.2" sheetId="43" r:id="rId22"/>
    <sheet name="7.3" sheetId="58" r:id="rId23"/>
    <sheet name="8.1" sheetId="36" r:id="rId24"/>
    <sheet name="8.2" sheetId="57" r:id="rId25"/>
    <sheet name="8.3" sheetId="70" r:id="rId26"/>
    <sheet name="8.4" sheetId="40" r:id="rId27"/>
    <sheet name="12.1" sheetId="30" r:id="rId28"/>
    <sheet name="12.2" sheetId="31" r:id="rId29"/>
    <sheet name="14.1" sheetId="79" r:id="rId30"/>
  </sheets>
  <definedNames>
    <definedName name="_xlnm.Print_Area" localSheetId="0">'2.1'!$A$1:$K$132</definedName>
    <definedName name="_xlnm.Print_Area" localSheetId="6">'2.7'!$A$1:$K$25</definedName>
    <definedName name="_xlnm.Print_Area" localSheetId="12">'4.1'!$A$1:$K$150</definedName>
    <definedName name="_xlnm.Print_Area" localSheetId="18">'6.5'!$A$1:$K$95</definedName>
    <definedName name="_xlnm.Print_Area" localSheetId="22">'7.3'!$A$1:$K$33</definedName>
  </definedNames>
  <calcPr calcId="145621"/>
</workbook>
</file>

<file path=xl/calcChain.xml><?xml version="1.0" encoding="utf-8"?>
<calcChain xmlns="http://schemas.openxmlformats.org/spreadsheetml/2006/main">
  <c r="H13" i="70" l="1"/>
  <c r="G13" i="70"/>
  <c r="E13" i="70"/>
  <c r="D13" i="70"/>
  <c r="C13" i="70"/>
  <c r="B13" i="70"/>
  <c r="E9" i="61" l="1"/>
  <c r="E8" i="61"/>
  <c r="D7" i="61"/>
  <c r="E7" i="61" s="1"/>
  <c r="E6" i="61"/>
  <c r="E5" i="61"/>
  <c r="D4" i="61"/>
  <c r="E4" i="61" s="1"/>
  <c r="B4" i="61"/>
  <c r="M82" i="23" l="1"/>
  <c r="L82" i="23"/>
  <c r="K82" i="23"/>
  <c r="J82" i="23"/>
  <c r="I82" i="23"/>
  <c r="H82" i="23"/>
  <c r="G82" i="23"/>
  <c r="F82" i="23"/>
  <c r="E82" i="23"/>
  <c r="D82" i="23"/>
  <c r="B82" i="23"/>
  <c r="K18" i="23" l="1"/>
  <c r="J18" i="23"/>
  <c r="I18" i="23"/>
  <c r="H18" i="23"/>
  <c r="G18" i="23"/>
  <c r="F18" i="23"/>
  <c r="E18" i="23"/>
  <c r="D18" i="23"/>
  <c r="C18" i="23"/>
  <c r="B18" i="23"/>
  <c r="M17" i="23"/>
  <c r="L17" i="23"/>
  <c r="M16" i="23"/>
  <c r="L16" i="23"/>
  <c r="M15" i="23"/>
  <c r="L15" i="23"/>
  <c r="M14" i="23"/>
  <c r="L14" i="23"/>
  <c r="J10" i="32"/>
  <c r="J5" i="32"/>
  <c r="J6" i="32"/>
  <c r="J7" i="32"/>
  <c r="J8" i="32"/>
  <c r="J9" i="32"/>
  <c r="J11" i="32"/>
  <c r="J12" i="32"/>
  <c r="J13" i="32"/>
  <c r="J14" i="32"/>
  <c r="J15" i="32"/>
  <c r="C16" i="32"/>
  <c r="D16" i="32"/>
  <c r="E16" i="32"/>
  <c r="F16" i="32"/>
  <c r="G16" i="32"/>
  <c r="H16" i="32"/>
  <c r="I16" i="32"/>
  <c r="L18" i="23" l="1"/>
  <c r="M18" i="23"/>
  <c r="J16" i="32"/>
  <c r="D16" i="71"/>
  <c r="E16" i="71"/>
  <c r="C16" i="71"/>
  <c r="F16" i="71" s="1"/>
  <c r="F6" i="71"/>
  <c r="F7" i="71"/>
  <c r="F8" i="71"/>
  <c r="F9" i="71"/>
  <c r="F10" i="71"/>
  <c r="F11" i="71"/>
  <c r="F12" i="71"/>
  <c r="F13" i="71"/>
  <c r="F14" i="71"/>
  <c r="F15" i="71"/>
  <c r="F5" i="71"/>
  <c r="C43" i="43"/>
  <c r="D43" i="43"/>
  <c r="E43" i="43"/>
  <c r="F43" i="43"/>
  <c r="G43" i="43"/>
  <c r="H43" i="43"/>
  <c r="I43" i="43"/>
  <c r="J43" i="43"/>
  <c r="B43" i="43"/>
  <c r="D13" i="36" l="1"/>
  <c r="C13" i="36"/>
  <c r="H27" i="64" l="1"/>
  <c r="H26" i="64"/>
  <c r="J23" i="64"/>
  <c r="J22" i="64"/>
  <c r="Z6" i="67"/>
  <c r="AA6" i="67"/>
  <c r="Z7" i="67"/>
  <c r="AA7" i="67"/>
  <c r="Z8" i="67"/>
  <c r="AA8" i="67"/>
  <c r="Z9" i="67"/>
  <c r="AA9" i="67"/>
  <c r="Z10" i="67"/>
  <c r="AA10" i="67"/>
  <c r="N11" i="67"/>
  <c r="O11" i="67"/>
  <c r="Z5" i="67"/>
  <c r="AA5" i="67"/>
  <c r="J25" i="64" l="1"/>
  <c r="J24" i="64"/>
  <c r="Y11" i="67" l="1"/>
  <c r="X11" i="67"/>
  <c r="W11" i="67"/>
  <c r="V11" i="67"/>
  <c r="U11" i="67"/>
  <c r="T11" i="67"/>
  <c r="Q11" i="67"/>
  <c r="P11" i="67"/>
  <c r="M11" i="67"/>
  <c r="L11" i="67"/>
  <c r="K11" i="67"/>
  <c r="J11" i="67"/>
  <c r="I11" i="67"/>
  <c r="H11" i="67"/>
  <c r="G11" i="67"/>
  <c r="F11" i="67"/>
  <c r="E11" i="67"/>
  <c r="D11" i="67"/>
  <c r="C11" i="67"/>
  <c r="B11" i="67"/>
  <c r="AA11" i="67" l="1"/>
  <c r="Z11" i="67"/>
  <c r="E13" i="36" l="1"/>
  <c r="B13" i="36"/>
  <c r="J5" i="64" l="1"/>
  <c r="D7" i="40" l="1"/>
  <c r="D5" i="40"/>
  <c r="I4" i="8" l="1"/>
  <c r="I3" i="8"/>
  <c r="I4" i="7"/>
  <c r="I3" i="7"/>
  <c r="I4" i="6"/>
  <c r="I3" i="6"/>
  <c r="K3" i="40" l="1"/>
  <c r="J3" i="40"/>
  <c r="J5" i="40" l="1"/>
  <c r="K16" i="43"/>
  <c r="K17" i="43"/>
  <c r="K27" i="43"/>
  <c r="K41" i="43"/>
  <c r="K42" i="43"/>
  <c r="K74" i="23" l="1"/>
  <c r="J74" i="23"/>
  <c r="I74" i="23"/>
  <c r="H74" i="23"/>
  <c r="G74" i="23"/>
  <c r="F74" i="23"/>
  <c r="E74" i="23"/>
  <c r="D74" i="23"/>
  <c r="C74" i="23"/>
  <c r="B74" i="23"/>
  <c r="M73" i="23"/>
  <c r="L73" i="23"/>
  <c r="M72" i="23"/>
  <c r="L72" i="23"/>
  <c r="M71" i="23"/>
  <c r="L71" i="23"/>
  <c r="M70" i="23"/>
  <c r="L70" i="23"/>
  <c r="M74" i="23" l="1"/>
  <c r="L74" i="23"/>
  <c r="K43" i="43"/>
</calcChain>
</file>

<file path=xl/sharedStrings.xml><?xml version="1.0" encoding="utf-8"?>
<sst xmlns="http://schemas.openxmlformats.org/spreadsheetml/2006/main" count="2537" uniqueCount="400">
  <si>
    <t>Bakalářské studium</t>
  </si>
  <si>
    <t>Navazující magisterské studium</t>
  </si>
  <si>
    <t>Magisterské studium</t>
  </si>
  <si>
    <t>Doktorské studium</t>
  </si>
  <si>
    <t>CELKEM</t>
  </si>
  <si>
    <t>P = prezenční</t>
  </si>
  <si>
    <t>K/D = kombinované / distanční</t>
  </si>
  <si>
    <t>P</t>
  </si>
  <si>
    <t>K/D</t>
  </si>
  <si>
    <t>Fakulta 1 (název)*</t>
  </si>
  <si>
    <t>Vysoká škola (název)</t>
  </si>
  <si>
    <t>Partnerské organizace</t>
  </si>
  <si>
    <t>Přidružené organizace</t>
  </si>
  <si>
    <t>Název programu 1</t>
  </si>
  <si>
    <t>Název programu 2</t>
  </si>
  <si>
    <t>Druh programu (Joint/Double/Multiple Degree)</t>
  </si>
  <si>
    <t>Typ programu (bakalářský, navazující magisterský, magisterský, doktorský)</t>
  </si>
  <si>
    <t>Název studijního programu 1</t>
  </si>
  <si>
    <t>Název studijního programu 2</t>
  </si>
  <si>
    <t>Partnerská vyšší odborná škola</t>
  </si>
  <si>
    <t>Počet přihlášek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</si>
  <si>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</si>
  <si>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</si>
  <si>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</si>
  <si>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</si>
  <si>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</si>
  <si>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</si>
  <si>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</si>
  <si>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do 29 let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</si>
  <si>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</si>
  <si>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</si>
  <si>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</si>
  <si>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</si>
  <si>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</si>
  <si>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</si>
  <si>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</si>
  <si>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prof.</t>
  </si>
  <si>
    <t>doc.</t>
  </si>
  <si>
    <t>ostatní</t>
  </si>
  <si>
    <t>DrSc., CSc., Dr., Ph.D., Th.D.</t>
  </si>
  <si>
    <t>Počet</t>
  </si>
  <si>
    <t>Účel stipendia</t>
  </si>
  <si>
    <t>Počty studentů</t>
  </si>
  <si>
    <t>Lůžková kapacita kolejí VŠ celková</t>
  </si>
  <si>
    <t>Počet lůžek v pronajatých zařízeních</t>
  </si>
  <si>
    <t>Přírůstek knihovního fondu za rok</t>
  </si>
  <si>
    <t>Knihovní fond celkem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</si>
  <si>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</si>
  <si>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</si>
  <si>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</si>
  <si>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</si>
  <si>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</si>
  <si>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Ostatní</t>
  </si>
  <si>
    <t>Z toho Marie-Curie Actions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</si>
  <si>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</si>
  <si>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</si>
  <si>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</si>
  <si>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</si>
  <si>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</si>
  <si>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</si>
  <si>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</si>
  <si>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</si>
  <si>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</si>
  <si>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</si>
  <si>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</si>
  <si>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>z toho ubytovací stipendium</t>
  </si>
  <si>
    <t xml:space="preserve">Vědečtí, výzkumní a vývojoví pracovníci podílející se na pedagog. činnosti </t>
  </si>
  <si>
    <t>CELKEM profesoři</t>
  </si>
  <si>
    <t>CELKEM docenti</t>
  </si>
  <si>
    <t xml:space="preserve">Země </t>
  </si>
  <si>
    <t>Celkem</t>
  </si>
  <si>
    <t>Celkem žen</t>
  </si>
  <si>
    <t>Počet aktivních studií k 31. 12.</t>
  </si>
  <si>
    <t xml:space="preserve">Z toho počet žen celkem </t>
  </si>
  <si>
    <t>Z toho počet cizinců celkem</t>
  </si>
  <si>
    <t>Počet přijetí</t>
  </si>
  <si>
    <t>Počet zápisů ke studiu</t>
  </si>
  <si>
    <t>CELKEM zaměstnanci</t>
  </si>
  <si>
    <t>Pozn.: *= Jedná se například o akreditované studijní programy uskutečňované společně s AV ČR či s jinými veřejnými výzkumnými institucemi se sídlem v ČR.</t>
  </si>
  <si>
    <t>Ostatní pracoviště celkem</t>
  </si>
  <si>
    <t>V ČR</t>
  </si>
  <si>
    <t>V zahraničí</t>
  </si>
  <si>
    <t>0,31–0,5</t>
  </si>
  <si>
    <t>0,51–0,7</t>
  </si>
  <si>
    <t>Fakulta celkem</t>
  </si>
  <si>
    <t>X</t>
  </si>
  <si>
    <t>VŠ CELKEM</t>
  </si>
  <si>
    <t>Počet studijních programů</t>
  </si>
  <si>
    <t>CELKEM za zemi</t>
  </si>
  <si>
    <t xml:space="preserve">     z toho ženy</t>
  </si>
  <si>
    <t xml:space="preserve">Doktorské studium </t>
  </si>
  <si>
    <t>Partnerská vysoká škola/ instituce*</t>
  </si>
  <si>
    <t>Vysoká škola CELKEM</t>
  </si>
  <si>
    <t xml:space="preserve">S počtem účastníků vyšším než 60 </t>
  </si>
  <si>
    <t>Počet osob podílejících se na výuce</t>
  </si>
  <si>
    <t>Počet osob podílejících se na vedení závěrečné práce</t>
  </si>
  <si>
    <t>Osoby mající pracovně právní vztah s vysokou školou nebo její součástí</t>
  </si>
  <si>
    <t>Osoby nemající pracovně právní vztah s vysokou školou nebo její součástí</t>
  </si>
  <si>
    <t>P = prezenční, K/D = kombinované/ distanční; vykazují se počty úspěšně absolvovaných studií (nikoliv fyzické osoby) v období 1. 1. – 31. 12.</t>
  </si>
  <si>
    <t>CELKEM akademičtí pracovníci</t>
  </si>
  <si>
    <t>z toho ženy</t>
  </si>
  <si>
    <t>Patentové přihlášky podané</t>
  </si>
  <si>
    <t>Zapsané užitné vzory</t>
  </si>
  <si>
    <t>Z toho kmenoví zaměstnanci dané VŠ</t>
  </si>
  <si>
    <t>od 16 do 100 hod</t>
  </si>
  <si>
    <t>více než 100 hod</t>
  </si>
  <si>
    <t>Albánská republika</t>
  </si>
  <si>
    <t>Belgické království</t>
  </si>
  <si>
    <t>Bulharská republika</t>
  </si>
  <si>
    <t>Čínská lidová republika</t>
  </si>
  <si>
    <t>Dánské království</t>
  </si>
  <si>
    <t>Estonská republika</t>
  </si>
  <si>
    <t>Finská republika</t>
  </si>
  <si>
    <t>Francouzská republika</t>
  </si>
  <si>
    <t>Chorvatská republika</t>
  </si>
  <si>
    <t>Irsko</t>
  </si>
  <si>
    <t>Islandská republika</t>
  </si>
  <si>
    <t>Italská republika</t>
  </si>
  <si>
    <t>Stát Izrael</t>
  </si>
  <si>
    <t>Kanada</t>
  </si>
  <si>
    <t>Republika Kazachstán</t>
  </si>
  <si>
    <t>Korejská republika</t>
  </si>
  <si>
    <t>Libanonská republika</t>
  </si>
  <si>
    <t>Litevská republika</t>
  </si>
  <si>
    <t>Lotyšská republika</t>
  </si>
  <si>
    <t>Maďarsko</t>
  </si>
  <si>
    <t>Maltská republika</t>
  </si>
  <si>
    <t>Spolková republika Německo</t>
  </si>
  <si>
    <t>Norské království</t>
  </si>
  <si>
    <t>Polská republika</t>
  </si>
  <si>
    <t>Portugalská republika</t>
  </si>
  <si>
    <t>Rakouská republika</t>
  </si>
  <si>
    <t>Rumunsko</t>
  </si>
  <si>
    <t>Řecká republika</t>
  </si>
  <si>
    <t>Slovenská republika</t>
  </si>
  <si>
    <t>Slovinská republika</t>
  </si>
  <si>
    <t>Spojené státy americké</t>
  </si>
  <si>
    <t>Srbská republika</t>
  </si>
  <si>
    <t>Španělské království</t>
  </si>
  <si>
    <t>Švédské království</t>
  </si>
  <si>
    <t>Švýcarská konfederace</t>
  </si>
  <si>
    <t>Turecká republika</t>
  </si>
  <si>
    <t>Ukrajina</t>
  </si>
  <si>
    <t>Spojené království Velké Británie a Severního Irska</t>
  </si>
  <si>
    <r>
      <rPr>
        <b/>
        <sz val="12"/>
        <color indexed="9"/>
        <rFont val="Calibri"/>
        <family val="2"/>
        <charset val="238"/>
      </rPr>
      <t xml:space="preserve">Tab. 2.2: </t>
    </r>
    <r>
      <rPr>
        <b/>
        <sz val="14"/>
        <color indexed="9"/>
        <rFont val="Calibri"/>
        <family val="2"/>
        <charset val="238"/>
      </rPr>
      <t>Studijní programy v cizím jazyce (počty)</t>
    </r>
  </si>
  <si>
    <r>
      <rPr>
        <b/>
        <sz val="12"/>
        <color indexed="9"/>
        <rFont val="Calibri"/>
        <family val="2"/>
        <charset val="238"/>
      </rPr>
      <t>Tab. 2.1: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</si>
  <si>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r>
      <rPr>
        <b/>
        <sz val="12"/>
        <color theme="0"/>
        <rFont val="Calibri"/>
        <family val="2"/>
        <charset val="238"/>
      </rPr>
      <t xml:space="preserve">Tab. 2.3: </t>
    </r>
    <r>
      <rPr>
        <b/>
        <sz val="14"/>
        <color theme="0"/>
        <rFont val="Calibri"/>
        <family val="2"/>
        <charset val="238"/>
      </rPr>
      <t>Joint/Double/Multiple Degree studijní programy realizované se zahraniční VŠ</t>
    </r>
  </si>
  <si>
    <r>
      <rPr>
        <b/>
        <sz val="12"/>
        <color theme="0"/>
        <rFont val="Calibri"/>
        <family val="2"/>
        <charset val="238"/>
      </rPr>
      <t xml:space="preserve">Tab. 3.1: </t>
    </r>
    <r>
      <rPr>
        <b/>
        <sz val="14"/>
        <color theme="0"/>
        <rFont val="Calibri"/>
        <family val="2"/>
        <charset val="238"/>
      </rPr>
      <t>Studenti v akreditovaných studijních programech (počty studií)</t>
    </r>
  </si>
  <si>
    <r>
      <rPr>
        <b/>
        <sz val="12"/>
        <color theme="0"/>
        <rFont val="Calibri"/>
        <family val="2"/>
        <charset val="238"/>
      </rPr>
      <t xml:space="preserve">Tab. 4.1: </t>
    </r>
    <r>
      <rPr>
        <b/>
        <sz val="14"/>
        <color theme="0"/>
        <rFont val="Calibri"/>
        <family val="2"/>
        <charset val="238"/>
      </rPr>
      <t>Absolventi akreditovaných studijních programů (počty absolvovaných studií)</t>
    </r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</si>
  <si>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>Zájem o studium na vysoké škole</t>
    </r>
  </si>
  <si>
    <t>Počet CELKEM</t>
  </si>
  <si>
    <t>Příjmy CELKEM</t>
  </si>
  <si>
    <t>Licenční smlouvy nově uzavřené</t>
  </si>
  <si>
    <t>Licenční smlouvy platné k 31. 12.</t>
  </si>
  <si>
    <t>Souhrnné informace k tab. 8.4</t>
  </si>
  <si>
    <t>Celkový počet</t>
  </si>
  <si>
    <t>Celkové příjmy</t>
  </si>
  <si>
    <t>Průměrný příjem na 1 zakázku</t>
  </si>
  <si>
    <t>Nově uzavřené licenční smlouvy, smluvní výzkum, konzultace, poradentství a placené vzdělávací kurzy pro zaměstnance subjektů aplikační sféry</t>
  </si>
  <si>
    <t>Souhrnné informace k tab. 2.5</t>
  </si>
  <si>
    <t>Souhrnné informace k tab. 2.4</t>
  </si>
  <si>
    <t>Souhrnné informace k tab. 2.3</t>
  </si>
  <si>
    <r>
      <rPr>
        <b/>
        <sz val="12"/>
        <color indexed="9"/>
        <rFont val="Calibri"/>
        <family val="2"/>
        <charset val="238"/>
      </rPr>
      <t xml:space="preserve">Tab. 12.2 </t>
    </r>
    <r>
      <rPr>
        <b/>
        <sz val="14"/>
        <color indexed="9"/>
        <rFont val="Calibri"/>
        <family val="2"/>
        <charset val="238"/>
      </rPr>
      <t>Vysokoškolské knihovny</t>
    </r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</si>
  <si>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Zapojení vysoké školy do programů mezinárodní spolupráce (bez ohledu na zdroj financování)</t>
    </r>
  </si>
  <si>
    <t>Tab. 3.3: Studijní neúspěšnost 1. ročníku studia (v %)</t>
  </si>
  <si>
    <r>
      <rPr>
        <b/>
        <sz val="12"/>
        <color theme="0"/>
        <rFont val="Calibri"/>
        <family val="2"/>
        <charset val="238"/>
      </rPr>
      <t xml:space="preserve">Tab. 6.4: </t>
    </r>
    <r>
      <rPr>
        <b/>
        <sz val="14"/>
        <color theme="0"/>
        <rFont val="Calibri"/>
        <family val="2"/>
        <charset val="238"/>
      </rPr>
      <t>Vedoucí pracovníci (fyzické osoby)</t>
    </r>
  </si>
  <si>
    <t>Rektor/Děkan</t>
  </si>
  <si>
    <t>Prorektor/Proděkan</t>
  </si>
  <si>
    <t>Akademický senát</t>
  </si>
  <si>
    <t>Vědecká/umělecká/akademická rada</t>
  </si>
  <si>
    <t>Správní rada</t>
  </si>
  <si>
    <t xml:space="preserve">              z toho přírůstek e-knih v trvalém nákupu</t>
  </si>
  <si>
    <t xml:space="preserve">              z toho přírůstek fyzických jednotek</t>
  </si>
  <si>
    <t>Počet aktivních studií v těchto programech</t>
  </si>
  <si>
    <t>0,71–1</t>
  </si>
  <si>
    <r>
      <rPr>
        <b/>
        <sz val="12"/>
        <color theme="0"/>
        <rFont val="Calibri"/>
        <family val="2"/>
        <charset val="238"/>
      </rPr>
      <t xml:space="preserve">Tab. 6.3: </t>
    </r>
    <r>
      <rPr>
        <b/>
        <sz val="14"/>
        <color theme="0"/>
        <rFont val="Calibri"/>
        <family val="2"/>
        <charset val="238"/>
      </rPr>
      <t>Počty akademických a vědeckých pracovníků podle rozsahu pracovních úvazků a nejvyšší dosažené kvalifikace
(počty fyzických osob dle rozsahu úvazků)</t>
    </r>
  </si>
  <si>
    <r>
      <rPr>
        <b/>
        <sz val="12"/>
        <color theme="0"/>
        <rFont val="Calibri"/>
        <family val="2"/>
        <charset val="238"/>
      </rPr>
      <t xml:space="preserve">Tab. 6.6: </t>
    </r>
    <r>
      <rPr>
        <b/>
        <sz val="14"/>
        <color theme="0"/>
        <rFont val="Calibri"/>
        <family val="2"/>
        <charset val="238"/>
      </rPr>
      <t>Nově jmenovaní docenti a profesoři (počty)</t>
    </r>
  </si>
  <si>
    <t>CELKEM*</t>
  </si>
  <si>
    <t>Počty aktivních studií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</si>
  <si>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</si>
  <si>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</si>
  <si>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</si>
  <si>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v tom:  Německo</t>
  </si>
  <si>
    <t xml:space="preserve">                    Polsko</t>
  </si>
  <si>
    <t xml:space="preserve">                   ostatní státy mimo EU</t>
  </si>
  <si>
    <t>Počet uchazečů (fyzické osoby)</t>
  </si>
  <si>
    <t>Tab. 6.1: Akademičtí a vědečtí pracovníci a ostatní zaměstnanci celkem (průměrné přepočtené počty)</t>
  </si>
  <si>
    <t xml:space="preserve">              z toho fyzických jednotek</t>
  </si>
  <si>
    <t xml:space="preserve">              z toho e-knih v trvalém nákupu</t>
  </si>
  <si>
    <t xml:space="preserve">Podíl [%] a počet absolventů doktorského studia, u nichž délka zahraničního pobytu dosáhla alespoň 1 měsíc (tj. 30 dní) </t>
  </si>
  <si>
    <t>Podíl [%] a počet absolventů doktorského studia, u nichž délka zahraničního pobytu dosáhla alespoň 1 měsíc (tj. 30 dní)</t>
  </si>
  <si>
    <t>Podíl [%] a počet absolventů, kteří během svého studia vyjeli na zahraniční pobyt v délce alespoň 14 dní</t>
  </si>
  <si>
    <t>podíl</t>
  </si>
  <si>
    <t>počet</t>
  </si>
  <si>
    <r>
      <rPr>
        <b/>
        <sz val="12"/>
        <color theme="0"/>
        <rFont val="Calibri"/>
        <family val="2"/>
        <charset val="238"/>
        <scheme val="minor"/>
      </rPr>
      <t>Tab. 2.4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theme="0"/>
        <rFont val="Calibri"/>
        <family val="2"/>
        <charset val="238"/>
      </rPr>
      <t>Akreditované studijní programy uskutečňované společně s jinou vysokou školou nebo s veřejnou výzkumnou institucí* se sídlem v ČR</t>
    </r>
  </si>
  <si>
    <r>
      <rPr>
        <b/>
        <sz val="12"/>
        <color theme="0"/>
        <rFont val="Calibri"/>
        <family val="2"/>
        <charset val="238"/>
        <scheme val="minor"/>
      </rPr>
      <t>Tab. 2.5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indexed="9"/>
        <rFont val="Calibri"/>
        <family val="2"/>
        <charset val="238"/>
      </rPr>
      <t>Akreditované studijní programy uskutečňované společně s vyšší odbornou školou</t>
    </r>
  </si>
  <si>
    <r>
      <rPr>
        <b/>
        <sz val="12"/>
        <color theme="0"/>
        <rFont val="Calibri"/>
        <family val="2"/>
        <charset val="238"/>
      </rPr>
      <t>Tab. 8.4</t>
    </r>
    <r>
      <rPr>
        <b/>
        <sz val="14"/>
        <color theme="0"/>
        <rFont val="Calibri"/>
        <family val="2"/>
        <charset val="238"/>
      </rPr>
      <t xml:space="preserve">: Transfer znalostí a výsledků výzkumu do praxe </t>
    </r>
  </si>
  <si>
    <t>Tab. 6.5: Akademičtí a vědečtí pracovníci s cizím státním občanstvím (průměrné přepočtené počty)</t>
  </si>
  <si>
    <t>ženy z celkového počtu (bez ohledu na státní občanství)</t>
  </si>
  <si>
    <t>Ostatní pracoviště celkem***</t>
  </si>
  <si>
    <t>kód</t>
  </si>
  <si>
    <t>Široce vymezené obory ISCED-F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</si>
  <si>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</si>
  <si>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</si>
  <si>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</si>
  <si>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</si>
  <si>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</si>
  <si>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</si>
  <si>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</si>
  <si>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</si>
  <si>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</si>
  <si>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</si>
  <si>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</si>
  <si>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Služby</t>
  </si>
  <si>
    <t>Informační a komunikační technologie</t>
  </si>
  <si>
    <t>Programy a kvalifikace – všeobecné vzdělání</t>
  </si>
  <si>
    <t>Vzdělávání a výchova</t>
  </si>
  <si>
    <t>Umění a humanitní vědy</t>
  </si>
  <si>
    <t>Společenské vědy, žurnalistika a informační vědy</t>
  </si>
  <si>
    <t>Obchod, administrativa a právo</t>
  </si>
  <si>
    <t>Přírodní vědy, matematika a statistika</t>
  </si>
  <si>
    <t>Technika, výroba a stavebnictví</t>
  </si>
  <si>
    <t>Zemědělství, lesnictví, rybářství a veterinářství</t>
  </si>
  <si>
    <t>Zdravotní a sociální péče, péče o příznivé životní podmínky</t>
  </si>
  <si>
    <t>Mimořádní profesoři</t>
  </si>
  <si>
    <t>Široce vymezený obory ISCED-F</t>
  </si>
  <si>
    <t>Široce vymezený obor ISCED-F</t>
  </si>
  <si>
    <t>Tab. 6.2: Věková struktura akademických, vědeckých a ostatních pracovníků (počty fyzických osob)</t>
  </si>
  <si>
    <t>Vysokoškolské ústavy a zemědělské nebo lesnické statky</t>
  </si>
  <si>
    <t>Akademický profil</t>
  </si>
  <si>
    <t>Profesní profil</t>
  </si>
  <si>
    <r>
      <t xml:space="preserve">Vědečtí </t>
    </r>
    <r>
      <rPr>
        <b/>
        <sz val="10"/>
        <rFont val="Calibri"/>
        <family val="2"/>
        <charset val="238"/>
        <scheme val="minor"/>
      </rPr>
      <t>pracovníci nespadající do ostatních kategorií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</si>
  <si>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pracovníci*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</si>
  <si>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 nespadající do ostatních kategorií</t>
    </r>
  </si>
  <si>
    <t>Počet odebíraných titulů periodik:
                - fyzicky</t>
  </si>
  <si>
    <r>
      <t>Virtuálně</t>
    </r>
    <r>
      <rPr>
        <b/>
        <vertAlign val="superscript"/>
        <sz val="10"/>
        <rFont val="Calibri"/>
        <family val="2"/>
        <charset val="238"/>
        <scheme val="minor"/>
      </rPr>
      <t>1</t>
    </r>
    <r>
      <rPr>
        <b/>
        <sz val="10"/>
        <rFont val="Calibri"/>
        <family val="2"/>
        <charset val="238"/>
        <scheme val="minor"/>
      </rPr>
      <t xml:space="preserve"> (z celkem)</t>
    </r>
  </si>
  <si>
    <r>
      <rPr>
        <b/>
        <sz val="12"/>
        <color theme="0"/>
        <rFont val="Calibri"/>
        <family val="2"/>
        <charset val="238"/>
      </rPr>
      <t xml:space="preserve">Tab. 8.1: </t>
    </r>
    <r>
      <rPr>
        <b/>
        <sz val="14"/>
        <color theme="0"/>
        <rFont val="Calibri"/>
        <family val="2"/>
        <charset val="238"/>
      </rPr>
      <t xml:space="preserve"> Konference (spolu)pořádané vysokou školou (počty)</t>
    </r>
  </si>
  <si>
    <r>
      <rPr>
        <b/>
        <sz val="12"/>
        <color theme="0"/>
        <rFont val="Calibri"/>
        <family val="2"/>
        <charset val="238"/>
      </rPr>
      <t xml:space="preserve">Tab. 12.1: </t>
    </r>
    <r>
      <rPr>
        <b/>
        <sz val="14"/>
        <color theme="0"/>
        <rFont val="Calibri"/>
        <family val="2"/>
        <charset val="238"/>
      </rPr>
      <t>Ubytování, stravování</t>
    </r>
  </si>
  <si>
    <t>Ředitel ústavu, vysokoškolského zemědělského nebo lesního statku a ostatních pracovišť</t>
  </si>
  <si>
    <t xml:space="preserve">Pozn.: * = Jelikož jsou vykazovány fyzické osoby, které se mohou účastnit i více kurzů, nemusí být údaj celkem součtem předcházejících řádků či sloupců, ale odráží stav reálného celkového počtu účastníků kurzů, tzn. jedna fyzická osoba může být započítána vícekrát. </t>
  </si>
  <si>
    <r>
      <rPr>
        <b/>
        <sz val="12"/>
        <color theme="0"/>
        <rFont val="Calibri"/>
        <family val="2"/>
        <charset val="238"/>
      </rPr>
      <t xml:space="preserve">Tab. 2.7: </t>
    </r>
    <r>
      <rPr>
        <b/>
        <sz val="14"/>
        <color theme="0"/>
        <rFont val="Calibri"/>
        <family val="2"/>
        <charset val="238"/>
      </rPr>
      <t>Kurzy celoživotního vzdělávání (CŽV) na vysoké škole (počty účastníků, fyzických osob)</t>
    </r>
  </si>
  <si>
    <t>Počet kurzů</t>
  </si>
  <si>
    <t>Orientovaných na výkon povolání</t>
  </si>
  <si>
    <r>
      <rPr>
        <b/>
        <sz val="12"/>
        <color theme="0"/>
        <rFont val="Calibri"/>
        <family val="2"/>
        <charset val="238"/>
      </rPr>
      <t xml:space="preserve">Tab. 2.8: </t>
    </r>
    <r>
      <rPr>
        <b/>
        <sz val="14"/>
        <color theme="0"/>
        <rFont val="Calibri"/>
        <family val="2"/>
        <charset val="238"/>
      </rPr>
      <t>Kurzy celoživotního vzdělávání (CŽV) na vysoké škole (počty kurzů a účastníků) - microcredentials</t>
    </r>
  </si>
  <si>
    <t>Počet účastníků kurzů</t>
  </si>
  <si>
    <t>Zájmových</t>
  </si>
  <si>
    <t xml:space="preserve">Pozn.: * = Hodnota celkem u fyzických osob - jsou vykazovány fyzické osoby, které se mohou účastnit i více kurzů, nemusí být celkový údaj součtem předcházejících řádků či sloupců, ale odráží stav reálného celkového počtu účastníků kurzů, tzn. jedna fyzická osoba může být započítána vícekrát. </t>
  </si>
  <si>
    <r>
      <rPr>
        <b/>
        <sz val="12"/>
        <color theme="0"/>
        <rFont val="Calibri"/>
        <family val="2"/>
        <charset val="238"/>
      </rPr>
      <t xml:space="preserve">Tab. 2.6: </t>
    </r>
    <r>
      <rPr>
        <b/>
        <sz val="14"/>
        <color theme="0"/>
        <rFont val="Calibri"/>
        <family val="2"/>
        <charset val="238"/>
      </rPr>
      <t>Kurzy celoživotního vzdělávání (CŽV) na vysoké škole (počty realizovaných kurzů)</t>
    </r>
  </si>
  <si>
    <t>Počet podaných žádostí/rezervací o ubytování k 31/12/2024</t>
  </si>
  <si>
    <t>Počet kladně vyřízených žádostí/rezervací o ubytování k 31/12/2024</t>
  </si>
  <si>
    <t>Počet lůžkodnů v roce 2024</t>
  </si>
  <si>
    <t>Počet hlavních jídel vydaných v roce 2024 studentům</t>
  </si>
  <si>
    <t>Počet hlavních jídel vydaných v roce 2024 zaměstnancům vysoké školy</t>
  </si>
  <si>
    <t>Počet hlavních jídel vydaných v roce 2024 ostatním strávníkům</t>
  </si>
  <si>
    <t>Profesoři jmenovaní v roce 2024</t>
  </si>
  <si>
    <t>Docenti jmenovaní v roce 2024</t>
  </si>
  <si>
    <t>Nahlášených</t>
  </si>
  <si>
    <t>Tchaj-wan</t>
  </si>
  <si>
    <r>
      <rPr>
        <b/>
        <sz val="12"/>
        <color theme="0"/>
        <rFont val="Calibri"/>
        <family val="2"/>
        <charset val="238"/>
      </rPr>
      <t xml:space="preserve">Tab.14.1: </t>
    </r>
    <r>
      <rPr>
        <b/>
        <sz val="14"/>
        <color theme="0"/>
        <rFont val="Calibri"/>
        <family val="2"/>
        <charset val="238"/>
      </rPr>
      <t xml:space="preserve"> Posilování institucionální odolnosti vůči nelegitimnímu ovlivňování - počet incidentů a proškolených osob</t>
    </r>
  </si>
  <si>
    <t>Fakulta sociálně ekonomická</t>
  </si>
  <si>
    <t>Fakulta strojního inženýrství</t>
  </si>
  <si>
    <t>Fakulta umění a designu</t>
  </si>
  <si>
    <t>Fakulta zdravotnických studií</t>
  </si>
  <si>
    <t>Fakulta životního prostředí</t>
  </si>
  <si>
    <t>Filozofická fakulta</t>
  </si>
  <si>
    <t>Pedagogická fakulta</t>
  </si>
  <si>
    <t>Přírodovědecká fakulta</t>
  </si>
  <si>
    <t>Univerzita J. E. Purkyně</t>
  </si>
  <si>
    <t>Fakuta strojního inženýrství</t>
  </si>
  <si>
    <t>Pedagogická fakutla</t>
  </si>
  <si>
    <t>Fakutal strojního inženýrství</t>
  </si>
  <si>
    <t>Přírodovědecká fakutlta</t>
  </si>
  <si>
    <t>Univerzita J. E. Purkyně v Ústí n. L.</t>
  </si>
  <si>
    <t>Univerzita J. E. Purkyě v Ústí n. L.</t>
  </si>
  <si>
    <t>Univerzita Jana Evangelisty Purkyně v Ústí nad Labem</t>
  </si>
  <si>
    <t>Filologie/obor Německá filologie v česko-německém interkulturním kontextu</t>
  </si>
  <si>
    <t>Univerzita Bayreuth (Německo)</t>
  </si>
  <si>
    <t>Double degree program</t>
  </si>
  <si>
    <t xml:space="preserve">navazující magisterský </t>
  </si>
  <si>
    <t>Interkulturní germanistika v česko-německém kontextu</t>
  </si>
  <si>
    <t>Univerzita Jana Evangelisty Purkyně v Ústí nad Labem          Fakulta sociálně ekonomická</t>
  </si>
  <si>
    <t>Regulace a behaviorální studia</t>
  </si>
  <si>
    <t>Ústav výzkumu globální změny AV ČR, v.v.i.</t>
  </si>
  <si>
    <t>doktorský</t>
  </si>
  <si>
    <t>Regulation and Behavioural Studies</t>
  </si>
  <si>
    <t>Univerzita Jana Evangelisty Purkyně v Ústí nad Labem          Fakulta životního prostředí</t>
  </si>
  <si>
    <t>Název studijního programu 3</t>
  </si>
  <si>
    <t>Environmentální chemie a technologie</t>
  </si>
  <si>
    <t>Ústav anorganické chemie AV ČR,v.v.i.</t>
  </si>
  <si>
    <t>Název studijního programu 4</t>
  </si>
  <si>
    <t>Environmental and Biomaterial Sciences</t>
  </si>
  <si>
    <t>Přírodovědecká fakulta UJEP</t>
  </si>
  <si>
    <t>Název studijního programu 5</t>
  </si>
  <si>
    <t>Landscape Reclamation and Ecosystem Services</t>
  </si>
  <si>
    <t>Fakulta sociálně ekonomická UJEP</t>
  </si>
  <si>
    <t>Název studijního programu 6</t>
  </si>
  <si>
    <t>Environmentální analytická chemie</t>
  </si>
  <si>
    <t xml:space="preserve">Univerzita Jana Evangelisty Purkyně v Ústí nad Labem Přírodovědecká fakulta </t>
  </si>
  <si>
    <t>Název studijního programu 7</t>
  </si>
  <si>
    <t>Aplikované iontové technologie</t>
  </si>
  <si>
    <t>Centrum výzkumu Řež, s.r.o. a Ústav jaderné fyziky AV ČR, v.v.i.</t>
  </si>
  <si>
    <t>Název studijního programu 8</t>
  </si>
  <si>
    <t>Aplikované nanotechnologie</t>
  </si>
  <si>
    <t>Ústav anorganické chemie AV ČR</t>
  </si>
  <si>
    <t>Název studijního programu 9</t>
  </si>
  <si>
    <t>Počítačové modelování ve vědě a technice</t>
  </si>
  <si>
    <t>Astronomický ústav AV ČR, v.v.i., Ústav chemických procesů AV ČR, v.v.i., Ústav jaderné fyziky AV ČR, v.v.i. a Ústav termomechaniky AV ČR,v.v.i.</t>
  </si>
  <si>
    <t>Název studijního programu 10</t>
  </si>
  <si>
    <t>Computer Modelling in Science and Technology</t>
  </si>
  <si>
    <t>Z toho počet žen na FSE</t>
  </si>
  <si>
    <t>Z toho počet cizinců na FSE</t>
  </si>
  <si>
    <t>Z toho počet žen na FSI</t>
  </si>
  <si>
    <t>Z toho počet cizinců na FSI</t>
  </si>
  <si>
    <t>Z toho počet žen na FUD</t>
  </si>
  <si>
    <t>Z toho počet cizinců na FUD</t>
  </si>
  <si>
    <t>Z toho počet žen na FZS</t>
  </si>
  <si>
    <t>Z toho počet cizinců na FZS</t>
  </si>
  <si>
    <t>Z toho počet žen na FŽP</t>
  </si>
  <si>
    <t>Z toho počet cizinců na FŽP</t>
  </si>
  <si>
    <t>Z toho počet žen na FF</t>
  </si>
  <si>
    <t>Z toho počet cizinců na FF</t>
  </si>
  <si>
    <t>Z toho počet žen na PF</t>
  </si>
  <si>
    <t>Z toho počet cizinců na PF</t>
  </si>
  <si>
    <t>Z toho počet žen na PřF</t>
  </si>
  <si>
    <t>Z toho počet cizinců na PřF</t>
  </si>
  <si>
    <t>Univerzita J. E. Purkyně v Ústí nad Labem</t>
  </si>
  <si>
    <t xml:space="preserve">Fakulta strojního inženýrství </t>
  </si>
  <si>
    <t xml:space="preserve">Přírodovědecká fakulta </t>
  </si>
  <si>
    <t xml:space="preserve">Fakulta životního prostředí </t>
  </si>
  <si>
    <t xml:space="preserve">Filozofická fakulta </t>
  </si>
  <si>
    <t xml:space="preserve">Pedagogická fakulta </t>
  </si>
  <si>
    <t>Fakulta strojíno inženýrství</t>
  </si>
  <si>
    <t>Fakuta zdravotnických studií</t>
  </si>
  <si>
    <t/>
  </si>
  <si>
    <t>Ostatní pracoviště</t>
  </si>
  <si>
    <t>Koleje</t>
  </si>
  <si>
    <t>Menza</t>
  </si>
  <si>
    <t>Rektorát + Centrum informatiky</t>
  </si>
  <si>
    <t>Vědecká knihovna</t>
  </si>
  <si>
    <t xml:space="preserve">Počty žen </t>
  </si>
  <si>
    <t>Vědečtí pracovníci nespadající do ostatních kategorií</t>
  </si>
  <si>
    <t>Ph.D. studenti</t>
  </si>
  <si>
    <t>UJEP - úroveň VŠ/rektorátu, nikoliv údaje za součásti VŠ</t>
  </si>
  <si>
    <t>REK + CI</t>
  </si>
  <si>
    <t>SKM</t>
  </si>
  <si>
    <t>UJEP</t>
  </si>
  <si>
    <t xml:space="preserve"> </t>
  </si>
  <si>
    <r>
      <rPr>
        <b/>
        <sz val="12"/>
        <color theme="0"/>
        <rFont val="Calibri"/>
        <family val="2"/>
        <charset val="238"/>
      </rPr>
      <t>Tab. 3.2</t>
    </r>
    <r>
      <rPr>
        <b/>
        <sz val="14"/>
        <color theme="0"/>
        <rFont val="Calibri"/>
        <family val="2"/>
        <charset val="238"/>
      </rPr>
      <t>: Studenti - samoplátci (počty studií)</t>
    </r>
  </si>
  <si>
    <r>
      <rPr>
        <b/>
        <sz val="12"/>
        <color indexed="9"/>
        <rFont val="Calibri"/>
        <family val="2"/>
        <charset val="238"/>
      </rPr>
      <t xml:space="preserve">Tab. 3.4: </t>
    </r>
    <r>
      <rPr>
        <b/>
        <sz val="14"/>
        <color indexed="9"/>
        <rFont val="Calibri"/>
        <family val="2"/>
        <charset val="238"/>
      </rPr>
      <t xml:space="preserve">Stipendia studentům podle účelu stipendia 
</t>
    </r>
    <r>
      <rPr>
        <b/>
        <sz val="14"/>
        <color theme="0"/>
        <rFont val="Calibri"/>
        <family val="2"/>
        <charset val="238"/>
      </rPr>
      <t>(počty fyzických osob</t>
    </r>
    <r>
      <rPr>
        <b/>
        <sz val="14"/>
        <color indexed="9"/>
        <rFont val="Calibri"/>
        <family val="2"/>
        <charset val="238"/>
      </rPr>
      <t>)</t>
    </r>
  </si>
  <si>
    <t>Průměrná výše stipendia</t>
  </si>
  <si>
    <t>Univerzita Jana Evangelisty Purkyně v Ústí nad Labem *</t>
  </si>
  <si>
    <t>*  - celkový údaj za VŠ není součtem údajů za jednotlivé fakulty</t>
  </si>
  <si>
    <t>Vědečtí a odborní pracovníci</t>
  </si>
  <si>
    <t>Postdoktorandi ("postdok")</t>
  </si>
  <si>
    <t>Ostatní vědečtí, výzkumní a vývojoví pracovníci</t>
  </si>
  <si>
    <t>Ostatní zaměstnanci</t>
  </si>
  <si>
    <t>Ostatní pracoviště celkem
REK, CI, SKM, VK</t>
  </si>
  <si>
    <t>UJEP CELKEM</t>
  </si>
  <si>
    <t>Kvestor/ Tajemník</t>
  </si>
  <si>
    <t>Vedoucí pracovník katedry/institutu/výzkumného pracoviště</t>
  </si>
  <si>
    <t xml:space="preserve">Vedoucí pracovníci CELKEM </t>
  </si>
  <si>
    <t>Fakulty, vysokoškoslské ústavy a ostatní pracoviště celkem</t>
  </si>
  <si>
    <t>Na dané VŠ</t>
  </si>
  <si>
    <t>Věkový průměr nově jmenovaných</t>
  </si>
  <si>
    <t>Kmenoví zaměstnanci VŠ jmenovaní na jiné VŠ</t>
  </si>
  <si>
    <t>Fakulta zdravotnickcýh studií</t>
  </si>
  <si>
    <t>Dotace v tis. Kč</t>
  </si>
  <si>
    <t>Počet přijatých akademických a vědeckých pracovníků</t>
  </si>
  <si>
    <t>Počet vyslaných akademických a vědeckých pracovníků</t>
  </si>
  <si>
    <t>Počet přijatých studentů</t>
  </si>
  <si>
    <t>Počet vyslaných studentů</t>
  </si>
  <si>
    <t>Počet projektů</t>
  </si>
  <si>
    <t>Univerzita J. E. Purkyně 
v Ústí nad Labem</t>
  </si>
  <si>
    <t>H2024 / 7. rámcový program EK</t>
  </si>
  <si>
    <r>
      <rPr>
        <b/>
        <sz val="12"/>
        <color theme="0"/>
        <rFont val="Calibri"/>
        <family val="2"/>
        <charset val="238"/>
      </rPr>
      <t xml:space="preserve">Tab. 7.2: </t>
    </r>
    <r>
      <rPr>
        <b/>
        <sz val="14"/>
        <color theme="0"/>
        <rFont val="Calibri"/>
        <family val="2"/>
        <charset val="238"/>
      </rPr>
      <t>Mobilita studentů, akademických a ostatních pracovníků podle zemí (bez ohledu na zdroj financování) (vysoká škola bez dalšího zásahu pouze vyplní tabulku příslušnými hodnotami)</t>
    </r>
  </si>
  <si>
    <t>Absolventské stáže (z celkem)</t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</si>
  <si>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</si>
  <si>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</si>
  <si>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</si>
  <si>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</si>
  <si>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r>
      <t xml:space="preserve">Tab. 7.3: </t>
    </r>
    <r>
      <rPr>
        <b/>
        <sz val="14"/>
        <color indexed="9"/>
        <rFont val="Calibri"/>
        <family val="2"/>
        <charset val="238"/>
      </rPr>
      <t>Mobilita absolventů (počty a podíly absolvovaných studií)</t>
    </r>
  </si>
  <si>
    <t>Fyzické</t>
  </si>
  <si>
    <t>Virtuální</t>
  </si>
  <si>
    <t>Mezinárodní konference</t>
  </si>
  <si>
    <r>
      <rPr>
        <b/>
        <sz val="12"/>
        <color indexed="9"/>
        <rFont val="Calibri"/>
        <family val="2"/>
        <charset val="238"/>
      </rPr>
      <t xml:space="preserve">Tab. 8.2: </t>
    </r>
    <r>
      <rPr>
        <b/>
        <sz val="14"/>
        <color indexed="9"/>
        <rFont val="Calibri"/>
        <family val="2"/>
        <charset val="238"/>
      </rPr>
      <t>Odborníci z aplikační sféry podílející se na výuce a na praxi v akreditovaných studijních programech (počty)</t>
    </r>
  </si>
  <si>
    <t>Počet osob podílejících se na zajištění praxí</t>
  </si>
  <si>
    <r>
      <rPr>
        <b/>
        <sz val="12"/>
        <color indexed="9"/>
        <rFont val="Calibri"/>
        <family val="2"/>
        <charset val="238"/>
      </rPr>
      <t xml:space="preserve">Tab. 8.3: </t>
    </r>
    <r>
      <rPr>
        <b/>
        <sz val="14"/>
        <color indexed="9"/>
        <rFont val="Calibri"/>
        <family val="2"/>
        <charset val="238"/>
      </rPr>
      <t>Studijní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theme="0"/>
        <rFont val="Calibri"/>
        <family val="2"/>
        <charset val="238"/>
      </rPr>
      <t>obory/programy,</t>
    </r>
    <r>
      <rPr>
        <b/>
        <sz val="14"/>
        <color indexed="9"/>
        <rFont val="Calibri"/>
        <family val="2"/>
        <charset val="238"/>
      </rPr>
      <t xml:space="preserve"> které mají ve své obsahové náplni povinné absolvování odborné praxe po dobu alespoň 1 měsíce</t>
    </r>
    <r>
      <rPr>
        <b/>
        <sz val="14"/>
        <color indexed="9"/>
        <rFont val="Calibri"/>
        <family val="2"/>
        <charset val="238"/>
      </rPr>
      <t xml:space="preserve"> (počty)</t>
    </r>
  </si>
  <si>
    <t>Počty studijních oborů/programů</t>
  </si>
  <si>
    <t>Počet nových spin-off/start-up podniků</t>
  </si>
  <si>
    <t>Udělené patenty</t>
  </si>
  <si>
    <t>Smluvní výzkum, konzultace a poradentství</t>
  </si>
  <si>
    <t>Placené vzdělávací kurzy pro zaměstnance subjektů aplikační sféry</t>
  </si>
  <si>
    <t>Celkový počet ukončených smluv (pandemie)</t>
  </si>
  <si>
    <t>Celkový počet upravených smluv (pandemie)</t>
  </si>
  <si>
    <t>Celkový počet smluv s výjimkou (pandemie)*</t>
  </si>
  <si>
    <t xml:space="preserve">               - elektronicky (odhad)</t>
  </si>
  <si>
    <t xml:space="preserve">               - v obou formách</t>
  </si>
  <si>
    <t>Počet incidentů</t>
  </si>
  <si>
    <t>Počet proškolených osob</t>
  </si>
  <si>
    <t>Šetřených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</si>
</sst>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.0"/>
    <numFmt numFmtId="166" formatCode="0.0%"/>
    <numFmt numFmtId="167" formatCode="0.00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3" tint="0.3999755851924192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indexed="22"/>
      </patternFill>
    </fill>
    <fill>
      <patternFill patternType="solid">
        <fgColor rgb="FF800080"/>
        <bgColor indexed="64"/>
      </patternFill>
    </fill>
    <fill>
      <patternFill patternType="solid">
        <fgColor theme="0" tint="-0.249977111117893"/>
        <bgColor rgb="FFC0C0C0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44" fontId="26" fillId="0" borderId="0" applyFont="0" applyFill="0" applyBorder="0" applyAlignment="0" applyProtection="0"/>
  </cellStyleXfs>
  <cellXfs count="118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/>
    <xf numFmtId="0" fontId="5" fillId="0" borderId="2" xfId="0" applyFont="1" applyBorder="1" applyAlignment="1">
      <alignment wrapText="1"/>
    </xf>
    <xf numFmtId="0" fontId="5" fillId="0" borderId="8" xfId="0" applyFont="1" applyBorder="1"/>
    <xf numFmtId="0" fontId="6" fillId="3" borderId="10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5" fillId="0" borderId="3" xfId="0" applyFont="1" applyBorder="1"/>
    <xf numFmtId="0" fontId="6" fillId="0" borderId="3" xfId="0" applyFont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right"/>
    </xf>
    <xf numFmtId="0" fontId="5" fillId="0" borderId="2" xfId="0" applyFont="1" applyBorder="1"/>
    <xf numFmtId="0" fontId="6" fillId="3" borderId="3" xfId="0" applyFont="1" applyFill="1" applyBorder="1" applyAlignment="1">
      <alignment horizontal="right" wrapText="1"/>
    </xf>
    <xf numFmtId="0" fontId="19" fillId="0" borderId="0" xfId="0" applyFont="1" applyAlignment="1">
      <alignment horizontal="left" vertical="center"/>
    </xf>
    <xf numFmtId="0" fontId="16" fillId="0" borderId="0" xfId="0" applyFont="1"/>
    <xf numFmtId="0" fontId="19" fillId="0" borderId="0" xfId="0" applyFont="1"/>
    <xf numFmtId="0" fontId="6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5" fillId="0" borderId="11" xfId="0" applyFont="1" applyBorder="1"/>
    <xf numFmtId="0" fontId="7" fillId="4" borderId="13" xfId="0" applyFont="1" applyFill="1" applyBorder="1" applyAlignment="1">
      <alignment horizontal="right" wrapText="1"/>
    </xf>
    <xf numFmtId="0" fontId="5" fillId="0" borderId="2" xfId="1" applyFont="1" applyBorder="1" applyAlignment="1">
      <alignment wrapText="1"/>
    </xf>
    <xf numFmtId="0" fontId="5" fillId="0" borderId="10" xfId="0" applyFont="1" applyBorder="1"/>
    <xf numFmtId="0" fontId="7" fillId="2" borderId="14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6" fillId="0" borderId="2" xfId="0" applyFont="1" applyBorder="1"/>
    <xf numFmtId="0" fontId="10" fillId="0" borderId="10" xfId="0" applyFont="1" applyBorder="1"/>
    <xf numFmtId="0" fontId="7" fillId="0" borderId="1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0" borderId="4" xfId="0" applyFont="1" applyBorder="1"/>
    <xf numFmtId="0" fontId="10" fillId="0" borderId="2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24" fillId="0" borderId="6" xfId="0" applyFont="1" applyBorder="1"/>
    <xf numFmtId="0" fontId="6" fillId="0" borderId="0" xfId="0" applyFont="1"/>
    <xf numFmtId="0" fontId="5" fillId="0" borderId="0" xfId="0" applyFont="1" applyAlignment="1">
      <alignment horizontal="left"/>
    </xf>
    <xf numFmtId="0" fontId="18" fillId="0" borderId="2" xfId="0" applyFont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18" fillId="2" borderId="23" xfId="0" applyFont="1" applyFill="1" applyBorder="1" applyAlignment="1">
      <alignment horizontal="right"/>
    </xf>
    <xf numFmtId="0" fontId="18" fillId="0" borderId="18" xfId="0" applyFont="1" applyBorder="1"/>
    <xf numFmtId="0" fontId="18" fillId="0" borderId="20" xfId="0" applyFont="1" applyBorder="1"/>
    <xf numFmtId="0" fontId="18" fillId="0" borderId="10" xfId="0" applyFont="1" applyBorder="1" applyAlignment="1">
      <alignment wrapText="1"/>
    </xf>
    <xf numFmtId="0" fontId="18" fillId="0" borderId="11" xfId="0" applyFont="1" applyBorder="1"/>
    <xf numFmtId="0" fontId="18" fillId="4" borderId="11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0" fontId="5" fillId="0" borderId="4" xfId="0" applyFont="1" applyBorder="1"/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24" fillId="2" borderId="22" xfId="0" applyFont="1" applyFill="1" applyBorder="1" applyAlignment="1">
      <alignment wrapText="1"/>
    </xf>
    <xf numFmtId="0" fontId="18" fillId="2" borderId="24" xfId="0" applyFont="1" applyFill="1" applyBorder="1"/>
    <xf numFmtId="0" fontId="10" fillId="3" borderId="35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166" fontId="5" fillId="0" borderId="1" xfId="0" applyNumberFormat="1" applyFont="1" applyBorder="1" applyAlignment="1">
      <alignment wrapText="1"/>
    </xf>
    <xf numFmtId="166" fontId="5" fillId="0" borderId="1" xfId="0" applyNumberFormat="1" applyFont="1" applyBorder="1"/>
    <xf numFmtId="0" fontId="0" fillId="0" borderId="0" xfId="0" applyAlignment="1">
      <alignment wrapText="1"/>
    </xf>
    <xf numFmtId="0" fontId="24" fillId="2" borderId="14" xfId="0" applyFont="1" applyFill="1" applyBorder="1" applyAlignment="1">
      <alignment wrapText="1"/>
    </xf>
    <xf numFmtId="0" fontId="5" fillId="2" borderId="23" xfId="0" applyFont="1" applyFill="1" applyBorder="1"/>
    <xf numFmtId="0" fontId="5" fillId="2" borderId="24" xfId="0" applyFont="1" applyFill="1" applyBorder="1"/>
    <xf numFmtId="0" fontId="18" fillId="3" borderId="38" xfId="0" applyFont="1" applyFill="1" applyBorder="1"/>
    <xf numFmtId="0" fontId="18" fillId="3" borderId="40" xfId="0" applyFont="1" applyFill="1" applyBorder="1"/>
    <xf numFmtId="0" fontId="6" fillId="3" borderId="1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wrapText="1"/>
    </xf>
    <xf numFmtId="0" fontId="5" fillId="0" borderId="11" xfId="0" applyFont="1" applyBorder="1" applyAlignment="1">
      <alignment horizontal="center" wrapText="1"/>
    </xf>
    <xf numFmtId="166" fontId="6" fillId="3" borderId="1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3" fillId="0" borderId="0" xfId="0" applyFont="1"/>
    <xf numFmtId="0" fontId="7" fillId="2" borderId="23" xfId="0" applyFont="1" applyFill="1" applyBorder="1"/>
    <xf numFmtId="0" fontId="7" fillId="2" borderId="24" xfId="0" applyFont="1" applyFill="1" applyBorder="1"/>
    <xf numFmtId="0" fontId="7" fillId="0" borderId="3" xfId="0" applyFont="1" applyBorder="1"/>
    <xf numFmtId="0" fontId="17" fillId="2" borderId="23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0" borderId="9" xfId="0" applyFont="1" applyBorder="1"/>
    <xf numFmtId="0" fontId="6" fillId="4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1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165" fontId="7" fillId="4" borderId="13" xfId="0" applyNumberFormat="1" applyFont="1" applyFill="1" applyBorder="1" applyAlignment="1">
      <alignment horizontal="right" wrapText="1"/>
    </xf>
    <xf numFmtId="165" fontId="0" fillId="0" borderId="0" xfId="0" applyNumberFormat="1"/>
    <xf numFmtId="165" fontId="5" fillId="0" borderId="1" xfId="0" applyNumberFormat="1" applyFont="1" applyBorder="1"/>
    <xf numFmtId="165" fontId="6" fillId="3" borderId="4" xfId="0" applyNumberFormat="1" applyFont="1" applyFill="1" applyBorder="1" applyAlignment="1">
      <alignment horizontal="center" wrapText="1"/>
    </xf>
    <xf numFmtId="165" fontId="7" fillId="2" borderId="16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wrapText="1"/>
    </xf>
    <xf numFmtId="165" fontId="6" fillId="3" borderId="3" xfId="0" applyNumberFormat="1" applyFont="1" applyFill="1" applyBorder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wrapText="1"/>
    </xf>
    <xf numFmtId="0" fontId="10" fillId="3" borderId="35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0" fillId="0" borderId="11" xfId="0" applyFont="1" applyBorder="1" applyAlignment="1">
      <alignment horizontal="right" wrapText="1"/>
    </xf>
    <xf numFmtId="0" fontId="10" fillId="3" borderId="4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right"/>
    </xf>
    <xf numFmtId="0" fontId="18" fillId="2" borderId="23" xfId="0" applyFont="1" applyFill="1" applyBorder="1"/>
    <xf numFmtId="0" fontId="10" fillId="2" borderId="67" xfId="0" applyFont="1" applyFill="1" applyBorder="1" applyAlignment="1">
      <alignment wrapText="1"/>
    </xf>
    <xf numFmtId="0" fontId="10" fillId="4" borderId="57" xfId="0" applyFont="1" applyFill="1" applyBorder="1" applyAlignment="1">
      <alignment wrapText="1"/>
    </xf>
    <xf numFmtId="0" fontId="10" fillId="4" borderId="7" xfId="0" applyFont="1" applyFill="1" applyBorder="1" applyAlignment="1">
      <alignment wrapText="1"/>
    </xf>
    <xf numFmtId="0" fontId="10" fillId="4" borderId="73" xfId="0" applyFont="1" applyFill="1" applyBorder="1" applyAlignment="1">
      <alignment wrapText="1"/>
    </xf>
    <xf numFmtId="0" fontId="10" fillId="3" borderId="66" xfId="0" applyFont="1" applyFill="1" applyBorder="1" applyAlignment="1">
      <alignment wrapText="1"/>
    </xf>
    <xf numFmtId="0" fontId="10" fillId="3" borderId="22" xfId="0" applyFont="1" applyFill="1" applyBorder="1" applyAlignment="1">
      <alignment wrapText="1"/>
    </xf>
    <xf numFmtId="0" fontId="18" fillId="2" borderId="67" xfId="0" applyFont="1" applyFill="1" applyBorder="1" applyAlignment="1">
      <alignment horizontal="right"/>
    </xf>
    <xf numFmtId="0" fontId="18" fillId="0" borderId="57" xfId="0" applyFont="1" applyBorder="1"/>
    <xf numFmtId="0" fontId="10" fillId="0" borderId="3" xfId="0" applyFont="1" applyBorder="1" applyAlignment="1">
      <alignment horizont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27" fillId="0" borderId="0" xfId="0" applyFont="1"/>
    <xf numFmtId="0" fontId="24" fillId="0" borderId="0" xfId="0" applyFont="1"/>
    <xf numFmtId="0" fontId="18" fillId="0" borderId="53" xfId="0" applyFont="1" applyBorder="1"/>
    <xf numFmtId="0" fontId="10" fillId="3" borderId="48" xfId="0" applyFont="1" applyFill="1" applyBorder="1" applyAlignment="1">
      <alignment wrapText="1"/>
    </xf>
    <xf numFmtId="0" fontId="10" fillId="3" borderId="50" xfId="0" applyFont="1" applyFill="1" applyBorder="1" applyAlignment="1">
      <alignment wrapText="1"/>
    </xf>
    <xf numFmtId="0" fontId="10" fillId="3" borderId="51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0" fillId="3" borderId="49" xfId="0" applyFont="1" applyFill="1" applyBorder="1" applyAlignment="1">
      <alignment wrapText="1"/>
    </xf>
    <xf numFmtId="0" fontId="24" fillId="3" borderId="21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18" fillId="0" borderId="53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25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24" fillId="0" borderId="6" xfId="0" applyFont="1" applyBorder="1"/>
    <xf numFmtId="0" fontId="10" fillId="0" borderId="25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26" xfId="0" applyFont="1" applyFill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24" fillId="0" borderId="6" xfId="0" applyFont="1" applyBorder="1"/>
    <xf numFmtId="0" fontId="10" fillId="0" borderId="25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24" fillId="0" borderId="6" xfId="0" applyFont="1" applyBorder="1"/>
    <xf numFmtId="0" fontId="10" fillId="0" borderId="25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26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24" fillId="0" borderId="6" xfId="0" applyFont="1" applyFill="1" applyBorder="1"/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24" fillId="0" borderId="6" xfId="0" applyFont="1" applyBorder="1"/>
    <xf numFmtId="0" fontId="10" fillId="0" borderId="25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26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0" fontId="7" fillId="2" borderId="2" xfId="0" applyFont="1" applyFill="1" applyBorder="1" applyAlignment="1">
      <alignment wrapText="1"/>
    </xf>
    <xf numFmtId="166" fontId="7" fillId="4" borderId="1" xfId="0" applyNumberFormat="1" applyFont="1" applyFill="1" applyBorder="1" applyAlignment="1">
      <alignment horizontal="right" wrapText="1"/>
    </xf>
    <xf numFmtId="165" fontId="7" fillId="4" borderId="1" xfId="0" applyNumberFormat="1" applyFont="1" applyFill="1" applyBorder="1" applyAlignment="1">
      <alignment horizontal="right" wrapText="1"/>
    </xf>
    <xf numFmtId="166" fontId="0" fillId="2" borderId="11" xfId="0" applyNumberFormat="1" applyFill="1" applyBorder="1"/>
    <xf numFmtId="165" fontId="0" fillId="2" borderId="11" xfId="0" applyNumberFormat="1" applyFill="1" applyBorder="1"/>
    <xf numFmtId="166" fontId="22" fillId="2" borderId="11" xfId="0" applyNumberFormat="1" applyFont="1" applyFill="1" applyBorder="1"/>
    <xf numFmtId="165" fontId="22" fillId="2" borderId="4" xfId="0" applyNumberFormat="1" applyFont="1" applyFill="1" applyBorder="1"/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3" fontId="18" fillId="0" borderId="11" xfId="0" applyNumberFormat="1" applyFont="1" applyBorder="1" applyAlignment="1">
      <alignment horizontal="right"/>
    </xf>
    <xf numFmtId="0" fontId="5" fillId="0" borderId="0" xfId="0" applyFont="1"/>
    <xf numFmtId="0" fontId="18" fillId="0" borderId="1" xfId="0" applyFont="1" applyBorder="1"/>
    <xf numFmtId="0" fontId="18" fillId="0" borderId="5" xfId="0" applyFont="1" applyBorder="1"/>
    <xf numFmtId="0" fontId="10" fillId="2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right"/>
    </xf>
    <xf numFmtId="0" fontId="18" fillId="2" borderId="1" xfId="0" applyFont="1" applyFill="1" applyBorder="1"/>
    <xf numFmtId="0" fontId="6" fillId="3" borderId="1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" xfId="0" applyFont="1" applyBorder="1"/>
    <xf numFmtId="0" fontId="18" fillId="0" borderId="5" xfId="0" applyFont="1" applyBorder="1"/>
    <xf numFmtId="0" fontId="18" fillId="0" borderId="8" xfId="0" applyFont="1" applyBorder="1"/>
    <xf numFmtId="0" fontId="18" fillId="0" borderId="36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18" fillId="0" borderId="1" xfId="0" applyFont="1" applyBorder="1"/>
    <xf numFmtId="0" fontId="18" fillId="0" borderId="5" xfId="0" applyFont="1" applyBorder="1"/>
    <xf numFmtId="0" fontId="18" fillId="0" borderId="8" xfId="0" applyFont="1" applyBorder="1"/>
    <xf numFmtId="0" fontId="18" fillId="0" borderId="36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8" xfId="0" applyFont="1" applyBorder="1"/>
    <xf numFmtId="0" fontId="18" fillId="0" borderId="36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8" xfId="0" applyFont="1" applyBorder="1"/>
    <xf numFmtId="0" fontId="18" fillId="0" borderId="36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8" xfId="0" applyFont="1" applyBorder="1"/>
    <xf numFmtId="0" fontId="18" fillId="0" borderId="36" xfId="0" applyFont="1" applyBorder="1"/>
    <xf numFmtId="0" fontId="5" fillId="0" borderId="0" xfId="0" applyFont="1"/>
    <xf numFmtId="0" fontId="18" fillId="0" borderId="1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8" xfId="0" applyFont="1" applyBorder="1"/>
    <xf numFmtId="0" fontId="18" fillId="0" borderId="36" xfId="0" applyFont="1" applyBorder="1"/>
    <xf numFmtId="0" fontId="10" fillId="2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right"/>
    </xf>
    <xf numFmtId="0" fontId="5" fillId="0" borderId="0" xfId="0" applyFont="1"/>
    <xf numFmtId="0" fontId="6" fillId="3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3" borderId="1" xfId="0" applyFont="1" applyFill="1" applyBorder="1"/>
    <xf numFmtId="0" fontId="5" fillId="3" borderId="3" xfId="0" applyFont="1" applyFill="1" applyBorder="1"/>
    <xf numFmtId="0" fontId="7" fillId="2" borderId="15" xfId="0" applyFont="1" applyFill="1" applyBorder="1" applyAlignment="1">
      <alignment horizontal="right"/>
    </xf>
    <xf numFmtId="0" fontId="6" fillId="3" borderId="58" xfId="0" applyFont="1" applyFill="1" applyBorder="1" applyAlignment="1">
      <alignment wrapText="1"/>
    </xf>
    <xf numFmtId="0" fontId="5" fillId="3" borderId="45" xfId="0" applyFont="1" applyFill="1" applyBorder="1"/>
    <xf numFmtId="0" fontId="5" fillId="3" borderId="46" xfId="0" applyFont="1" applyFill="1" applyBorder="1"/>
    <xf numFmtId="0" fontId="7" fillId="2" borderId="14" xfId="0" applyFont="1" applyFill="1" applyBorder="1" applyAlignment="1">
      <alignment wrapText="1"/>
    </xf>
    <xf numFmtId="0" fontId="5" fillId="0" borderId="5" xfId="0" applyFont="1" applyBorder="1"/>
    <xf numFmtId="0" fontId="18" fillId="0" borderId="1" xfId="0" applyFont="1" applyBorder="1"/>
    <xf numFmtId="0" fontId="18" fillId="3" borderId="3" xfId="0" applyFont="1" applyFill="1" applyBorder="1"/>
    <xf numFmtId="0" fontId="18" fillId="0" borderId="5" xfId="0" applyFont="1" applyBorder="1"/>
    <xf numFmtId="0" fontId="5" fillId="3" borderId="45" xfId="0" applyFont="1" applyFill="1" applyBorder="1" applyAlignment="1">
      <alignment horizontal="center"/>
    </xf>
    <xf numFmtId="0" fontId="5" fillId="3" borderId="6" xfId="0" applyFont="1" applyFill="1" applyBorder="1"/>
    <xf numFmtId="0" fontId="18" fillId="0" borderId="2" xfId="0" applyFont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18" fillId="0" borderId="38" xfId="0" applyFont="1" applyBorder="1"/>
    <xf numFmtId="0" fontId="18" fillId="0" borderId="39" xfId="0" applyFont="1" applyBorder="1"/>
    <xf numFmtId="0" fontId="18" fillId="3" borderId="40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right"/>
    </xf>
    <xf numFmtId="0" fontId="18" fillId="3" borderId="2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10" fillId="2" borderId="19" xfId="0" applyFont="1" applyFill="1" applyBorder="1" applyAlignment="1">
      <alignment horizontal="left"/>
    </xf>
    <xf numFmtId="166" fontId="0" fillId="3" borderId="4" xfId="0" applyNumberFormat="1" applyFill="1" applyBorder="1"/>
    <xf numFmtId="166" fontId="0" fillId="0" borderId="1" xfId="0" applyNumberFormat="1" applyBorder="1"/>
    <xf numFmtId="166" fontId="0" fillId="3" borderId="3" xfId="0" applyNumberFormat="1" applyFill="1" applyBorder="1"/>
    <xf numFmtId="166" fontId="0" fillId="0" borderId="11" xfId="0" applyNumberFormat="1" applyBorder="1"/>
    <xf numFmtId="166" fontId="0" fillId="0" borderId="8" xfId="0" applyNumberFormat="1" applyBorder="1"/>
    <xf numFmtId="166" fontId="0" fillId="3" borderId="9" xfId="0" applyNumberFormat="1" applyFill="1" applyBorder="1"/>
    <xf numFmtId="0" fontId="7" fillId="2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7" fillId="4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6" fillId="0" borderId="2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5" fillId="0" borderId="11" xfId="0" applyFont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17" xfId="0" applyFont="1" applyFill="1" applyBorder="1"/>
    <xf numFmtId="0" fontId="5" fillId="0" borderId="5" xfId="0" applyFont="1" applyBorder="1"/>
    <xf numFmtId="0" fontId="18" fillId="0" borderId="1" xfId="0" applyFont="1" applyBorder="1"/>
    <xf numFmtId="0" fontId="18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8" fillId="0" borderId="2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11" xfId="0" applyFont="1" applyBorder="1"/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7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18" fillId="0" borderId="2" xfId="0" applyFont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6" fillId="3" borderId="3" xfId="0" applyFont="1" applyFill="1" applyBorder="1"/>
    <xf numFmtId="0" fontId="5" fillId="4" borderId="1" xfId="0" applyFont="1" applyFill="1" applyBorder="1"/>
    <xf numFmtId="0" fontId="6" fillId="2" borderId="3" xfId="0" applyFont="1" applyFill="1" applyBorder="1" applyAlignment="1">
      <alignment horizontal="center" wrapText="1"/>
    </xf>
    <xf numFmtId="0" fontId="6" fillId="3" borderId="1" xfId="0" applyFont="1" applyFill="1" applyBorder="1"/>
    <xf numFmtId="3" fontId="18" fillId="0" borderId="1" xfId="0" applyNumberFormat="1" applyFont="1" applyBorder="1" applyAlignment="1">
      <alignment horizontal="right"/>
    </xf>
    <xf numFmtId="3" fontId="18" fillId="0" borderId="1" xfId="0" applyNumberFormat="1" applyFont="1" applyBorder="1"/>
    <xf numFmtId="3" fontId="18" fillId="0" borderId="3" xfId="0" applyNumberFormat="1" applyFont="1" applyBorder="1"/>
    <xf numFmtId="3" fontId="18" fillId="0" borderId="8" xfId="0" applyNumberFormat="1" applyFont="1" applyBorder="1" applyAlignment="1">
      <alignment horizontal="right"/>
    </xf>
    <xf numFmtId="3" fontId="18" fillId="0" borderId="8" xfId="0" applyNumberFormat="1" applyFont="1" applyBorder="1"/>
    <xf numFmtId="3" fontId="18" fillId="0" borderId="9" xfId="0" applyNumberFormat="1" applyFont="1" applyBorder="1"/>
    <xf numFmtId="0" fontId="24" fillId="2" borderId="22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24" fillId="2" borderId="14" xfId="0" applyFont="1" applyFill="1" applyBorder="1" applyAlignment="1">
      <alignment wrapText="1"/>
    </xf>
    <xf numFmtId="0" fontId="7" fillId="2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24" xfId="0" applyFont="1" applyFill="1" applyBorder="1"/>
    <xf numFmtId="0" fontId="7" fillId="0" borderId="3" xfId="0" applyFont="1" applyBorder="1"/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right"/>
    </xf>
    <xf numFmtId="0" fontId="18" fillId="3" borderId="2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0" fontId="24" fillId="2" borderId="30" xfId="0" applyFont="1" applyFill="1" applyBorder="1"/>
    <xf numFmtId="0" fontId="24" fillId="2" borderId="31" xfId="0" applyFont="1" applyFill="1" applyBorder="1"/>
    <xf numFmtId="0" fontId="24" fillId="2" borderId="17" xfId="0" applyFont="1" applyFill="1" applyBorder="1"/>
    <xf numFmtId="3" fontId="18" fillId="3" borderId="1" xfId="0" applyNumberFormat="1" applyFont="1" applyFill="1" applyBorder="1" applyAlignment="1">
      <alignment horizontal="right"/>
    </xf>
    <xf numFmtId="3" fontId="18" fillId="3" borderId="1" xfId="0" applyNumberFormat="1" applyFont="1" applyFill="1" applyBorder="1"/>
    <xf numFmtId="3" fontId="18" fillId="3" borderId="3" xfId="0" applyNumberFormat="1" applyFont="1" applyFill="1" applyBorder="1"/>
    <xf numFmtId="0" fontId="10" fillId="4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24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2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5" xfId="0" applyFont="1" applyFill="1" applyBorder="1"/>
    <xf numFmtId="0" fontId="5" fillId="2" borderId="3" xfId="0" applyFont="1" applyFill="1" applyBorder="1"/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5" xfId="0" applyFont="1" applyFill="1" applyBorder="1"/>
    <xf numFmtId="0" fontId="5" fillId="2" borderId="3" xfId="0" applyFont="1" applyFill="1" applyBorder="1"/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5" xfId="0" applyFont="1" applyFill="1" applyBorder="1"/>
    <xf numFmtId="0" fontId="5" fillId="2" borderId="3" xfId="0" applyFont="1" applyFill="1" applyBorder="1"/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5" xfId="0" applyFont="1" applyFill="1" applyBorder="1"/>
    <xf numFmtId="0" fontId="5" fillId="2" borderId="3" xfId="0" applyFont="1" applyFill="1" applyBorder="1"/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5" xfId="0" applyFont="1" applyFill="1" applyBorder="1"/>
    <xf numFmtId="0" fontId="5" fillId="2" borderId="3" xfId="0" applyFont="1" applyFill="1" applyBorder="1"/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167" fontId="30" fillId="0" borderId="0" xfId="0" applyNumberFormat="1" applyFont="1" applyFill="1" applyBorder="1"/>
    <xf numFmtId="2" fontId="30" fillId="0" borderId="0" xfId="0" applyNumberFormat="1" applyFont="1" applyFill="1" applyBorder="1"/>
    <xf numFmtId="167" fontId="30" fillId="0" borderId="0" xfId="0" applyNumberFormat="1" applyFont="1" applyFill="1" applyBorder="1" applyAlignment="1"/>
    <xf numFmtId="2" fontId="30" fillId="0" borderId="0" xfId="0" applyNumberFormat="1" applyFont="1" applyFill="1" applyBorder="1" applyAlignment="1"/>
    <xf numFmtId="167" fontId="0" fillId="0" borderId="0" xfId="0" applyNumberFormat="1" applyFill="1" applyBorder="1"/>
    <xf numFmtId="167" fontId="29" fillId="7" borderId="77" xfId="0" applyNumberFormat="1" applyFont="1" applyFill="1" applyBorder="1"/>
    <xf numFmtId="167" fontId="29" fillId="7" borderId="77" xfId="0" applyNumberFormat="1" applyFont="1" applyFill="1" applyBorder="1" applyAlignment="1"/>
    <xf numFmtId="167" fontId="29" fillId="7" borderId="78" xfId="0" applyNumberFormat="1" applyFont="1" applyFill="1" applyBorder="1"/>
    <xf numFmtId="167" fontId="29" fillId="0" borderId="77" xfId="0" applyNumberFormat="1" applyFont="1" applyBorder="1"/>
    <xf numFmtId="167" fontId="29" fillId="0" borderId="77" xfId="0" applyNumberFormat="1" applyFont="1" applyBorder="1" applyAlignment="1"/>
    <xf numFmtId="167" fontId="29" fillId="0" borderId="78" xfId="0" applyNumberFormat="1" applyFont="1" applyBorder="1"/>
    <xf numFmtId="167" fontId="29" fillId="6" borderId="76" xfId="0" applyNumberFormat="1" applyFont="1" applyFill="1" applyBorder="1"/>
    <xf numFmtId="167" fontId="29" fillId="6" borderId="75" xfId="0" applyNumberFormat="1" applyFont="1" applyFill="1" applyBorder="1"/>
    <xf numFmtId="167" fontId="29" fillId="6" borderId="76" xfId="0" applyNumberFormat="1" applyFont="1" applyFill="1" applyBorder="1" applyAlignment="1"/>
    <xf numFmtId="167" fontId="29" fillId="7" borderId="77" xfId="0" applyNumberFormat="1" applyFont="1" applyFill="1" applyBorder="1"/>
    <xf numFmtId="167" fontId="29" fillId="7" borderId="77" xfId="0" applyNumberFormat="1" applyFont="1" applyFill="1" applyBorder="1" applyAlignment="1"/>
    <xf numFmtId="167" fontId="29" fillId="7" borderId="78" xfId="0" applyNumberFormat="1" applyFont="1" applyFill="1" applyBorder="1"/>
    <xf numFmtId="167" fontId="29" fillId="6" borderId="76" xfId="0" applyNumberFormat="1" applyFont="1" applyFill="1" applyBorder="1"/>
    <xf numFmtId="167" fontId="29" fillId="6" borderId="75" xfId="0" applyNumberFormat="1" applyFont="1" applyFill="1" applyBorder="1"/>
    <xf numFmtId="167" fontId="29" fillId="0" borderId="77" xfId="0" applyNumberFormat="1" applyFont="1" applyBorder="1"/>
    <xf numFmtId="167" fontId="29" fillId="0" borderId="78" xfId="0" applyNumberFormat="1" applyFont="1" applyBorder="1"/>
    <xf numFmtId="167" fontId="29" fillId="6" borderId="76" xfId="0" applyNumberFormat="1" applyFont="1" applyFill="1" applyBorder="1" applyAlignment="1"/>
    <xf numFmtId="167" fontId="29" fillId="0" borderId="77" xfId="0" applyNumberFormat="1" applyFont="1" applyBorder="1" applyAlignment="1"/>
    <xf numFmtId="167" fontId="29" fillId="6" borderId="76" xfId="0" applyNumberFormat="1" applyFont="1" applyFill="1" applyBorder="1"/>
    <xf numFmtId="167" fontId="29" fillId="6" borderId="75" xfId="0" applyNumberFormat="1" applyFont="1" applyFill="1" applyBorder="1"/>
    <xf numFmtId="167" fontId="29" fillId="6" borderId="76" xfId="0" applyNumberFormat="1" applyFont="1" applyFill="1" applyBorder="1" applyAlignment="1"/>
    <xf numFmtId="167" fontId="29" fillId="7" borderId="77" xfId="0" applyNumberFormat="1" applyFont="1" applyFill="1" applyBorder="1"/>
    <xf numFmtId="167" fontId="29" fillId="7" borderId="77" xfId="0" applyNumberFormat="1" applyFont="1" applyFill="1" applyBorder="1" applyAlignment="1"/>
    <xf numFmtId="167" fontId="29" fillId="7" borderId="78" xfId="0" applyNumberFormat="1" applyFont="1" applyFill="1" applyBorder="1"/>
    <xf numFmtId="167" fontId="29" fillId="6" borderId="76" xfId="0" applyNumberFormat="1" applyFont="1" applyFill="1" applyBorder="1"/>
    <xf numFmtId="167" fontId="29" fillId="6" borderId="75" xfId="0" applyNumberFormat="1" applyFont="1" applyFill="1" applyBorder="1"/>
    <xf numFmtId="167" fontId="29" fillId="0" borderId="77" xfId="0" applyNumberFormat="1" applyFont="1" applyBorder="1"/>
    <xf numFmtId="167" fontId="29" fillId="0" borderId="78" xfId="0" applyNumberFormat="1" applyFont="1" applyBorder="1"/>
    <xf numFmtId="167" fontId="29" fillId="6" borderId="76" xfId="0" applyNumberFormat="1" applyFont="1" applyFill="1" applyBorder="1" applyAlignment="1"/>
    <xf numFmtId="167" fontId="29" fillId="0" borderId="77" xfId="0" applyNumberFormat="1" applyFont="1" applyBorder="1" applyAlignment="1"/>
    <xf numFmtId="0" fontId="24" fillId="2" borderId="32" xfId="0" applyFont="1" applyFill="1" applyBorder="1" applyAlignment="1">
      <alignment wrapText="1"/>
    </xf>
    <xf numFmtId="167" fontId="29" fillId="7" borderId="77" xfId="0" applyNumberFormat="1" applyFont="1" applyFill="1" applyBorder="1"/>
    <xf numFmtId="167" fontId="29" fillId="7" borderId="77" xfId="0" applyNumberFormat="1" applyFont="1" applyFill="1" applyBorder="1" applyAlignment="1"/>
    <xf numFmtId="167" fontId="29" fillId="7" borderId="78" xfId="0" applyNumberFormat="1" applyFont="1" applyFill="1" applyBorder="1"/>
    <xf numFmtId="0" fontId="24" fillId="2" borderId="83" xfId="0" applyFont="1" applyFill="1" applyBorder="1" applyAlignment="1">
      <alignment wrapText="1"/>
    </xf>
    <xf numFmtId="167" fontId="29" fillId="6" borderId="76" xfId="0" applyNumberFormat="1" applyFont="1" applyFill="1" applyBorder="1"/>
    <xf numFmtId="167" fontId="29" fillId="6" borderId="75" xfId="0" applyNumberFormat="1" applyFont="1" applyFill="1" applyBorder="1"/>
    <xf numFmtId="167" fontId="29" fillId="0" borderId="77" xfId="0" applyNumberFormat="1" applyFont="1" applyBorder="1"/>
    <xf numFmtId="167" fontId="29" fillId="0" borderId="78" xfId="0" applyNumberFormat="1" applyFont="1" applyBorder="1"/>
    <xf numFmtId="167" fontId="29" fillId="6" borderId="76" xfId="0" applyNumberFormat="1" applyFont="1" applyFill="1" applyBorder="1" applyAlignment="1"/>
    <xf numFmtId="167" fontId="29" fillId="0" borderId="77" xfId="0" applyNumberFormat="1" applyFont="1" applyBorder="1" applyAlignment="1"/>
    <xf numFmtId="0" fontId="18" fillId="0" borderId="84" xfId="0" applyFont="1" applyBorder="1" applyAlignment="1">
      <alignment vertical="center" wrapText="1"/>
    </xf>
    <xf numFmtId="167" fontId="29" fillId="0" borderId="85" xfId="0" applyNumberFormat="1" applyFont="1" applyBorder="1"/>
    <xf numFmtId="167" fontId="29" fillId="0" borderId="86" xfId="0" applyNumberFormat="1" applyFont="1" applyBorder="1"/>
    <xf numFmtId="0" fontId="24" fillId="2" borderId="87" xfId="0" applyFont="1" applyFill="1" applyBorder="1" applyAlignment="1">
      <alignment wrapText="1"/>
    </xf>
    <xf numFmtId="2" fontId="29" fillId="0" borderId="85" xfId="0" applyNumberFormat="1" applyFont="1" applyBorder="1"/>
    <xf numFmtId="167" fontId="29" fillId="0" borderId="85" xfId="0" applyNumberFormat="1" applyFont="1" applyBorder="1" applyAlignment="1"/>
    <xf numFmtId="0" fontId="24" fillId="2" borderId="88" xfId="0" applyFont="1" applyFill="1" applyBorder="1" applyAlignment="1">
      <alignment wrapText="1"/>
    </xf>
    <xf numFmtId="0" fontId="18" fillId="0" borderId="7" xfId="0" applyFont="1" applyBorder="1" applyAlignment="1">
      <alignment vertical="center" wrapText="1"/>
    </xf>
    <xf numFmtId="167" fontId="29" fillId="0" borderId="89" xfId="0" applyNumberFormat="1" applyFont="1" applyBorder="1"/>
    <xf numFmtId="167" fontId="29" fillId="0" borderId="90" xfId="0" applyNumberFormat="1" applyFont="1" applyBorder="1"/>
    <xf numFmtId="0" fontId="22" fillId="4" borderId="14" xfId="0" applyFont="1" applyFill="1" applyBorder="1" applyAlignment="1">
      <alignment vertical="center" wrapText="1"/>
    </xf>
    <xf numFmtId="0" fontId="0" fillId="4" borderId="15" xfId="0" applyFont="1" applyFill="1" applyBorder="1"/>
    <xf numFmtId="0" fontId="22" fillId="3" borderId="15" xfId="0" applyFont="1" applyFill="1" applyBorder="1"/>
    <xf numFmtId="0" fontId="22" fillId="3" borderId="16" xfId="0" applyFont="1" applyFill="1" applyBorder="1"/>
    <xf numFmtId="0" fontId="22" fillId="4" borderId="2" xfId="0" applyFont="1" applyFill="1" applyBorder="1" applyAlignment="1">
      <alignment vertical="center" wrapText="1"/>
    </xf>
    <xf numFmtId="0" fontId="0" fillId="4" borderId="1" xfId="0" applyFont="1" applyFill="1" applyBorder="1"/>
    <xf numFmtId="0" fontId="22" fillId="3" borderId="1" xfId="0" applyFont="1" applyFill="1" applyBorder="1"/>
    <xf numFmtId="0" fontId="22" fillId="3" borderId="3" xfId="0" applyFont="1" applyFill="1" applyBorder="1"/>
    <xf numFmtId="0" fontId="22" fillId="3" borderId="10" xfId="0" applyFont="1" applyFill="1" applyBorder="1" applyAlignment="1">
      <alignment vertical="center" wrapText="1"/>
    </xf>
    <xf numFmtId="0" fontId="22" fillId="3" borderId="11" xfId="0" applyFont="1" applyFill="1" applyBorder="1"/>
    <xf numFmtId="0" fontId="22" fillId="3" borderId="4" xfId="0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1" fontId="31" fillId="0" borderId="91" xfId="0" applyNumberFormat="1" applyFont="1" applyBorder="1"/>
    <xf numFmtId="1" fontId="31" fillId="0" borderId="8" xfId="0" applyNumberFormat="1" applyFont="1" applyBorder="1"/>
    <xf numFmtId="1" fontId="31" fillId="0" borderId="37" xfId="0" applyNumberFormat="1" applyFont="1" applyBorder="1"/>
    <xf numFmtId="0" fontId="6" fillId="3" borderId="1" xfId="0" applyFont="1" applyFill="1" applyBorder="1"/>
    <xf numFmtId="0" fontId="6" fillId="3" borderId="3" xfId="0" applyFont="1" applyFill="1" applyBorder="1"/>
    <xf numFmtId="0" fontId="31" fillId="0" borderId="91" xfId="0" applyFont="1" applyBorder="1"/>
    <xf numFmtId="0" fontId="31" fillId="0" borderId="8" xfId="0" applyFont="1" applyBorder="1"/>
    <xf numFmtId="0" fontId="31" fillId="0" borderId="37" xfId="0" applyFont="1" applyBorder="1"/>
    <xf numFmtId="0" fontId="6" fillId="3" borderId="1" xfId="0" applyFont="1" applyFill="1" applyBorder="1"/>
    <xf numFmtId="0" fontId="6" fillId="3" borderId="3" xfId="0" applyFont="1" applyFill="1" applyBorder="1"/>
    <xf numFmtId="0" fontId="31" fillId="0" borderId="91" xfId="0" applyFont="1" applyBorder="1"/>
    <xf numFmtId="0" fontId="31" fillId="0" borderId="8" xfId="0" applyFont="1" applyBorder="1"/>
    <xf numFmtId="0" fontId="31" fillId="0" borderId="37" xfId="0" applyFont="1" applyBorder="1"/>
    <xf numFmtId="0" fontId="6" fillId="3" borderId="1" xfId="0" applyFont="1" applyFill="1" applyBorder="1"/>
    <xf numFmtId="0" fontId="6" fillId="3" borderId="3" xfId="0" applyFont="1" applyFill="1" applyBorder="1"/>
    <xf numFmtId="0" fontId="31" fillId="0" borderId="91" xfId="0" applyFont="1" applyBorder="1"/>
    <xf numFmtId="0" fontId="31" fillId="0" borderId="8" xfId="0" applyFont="1" applyBorder="1"/>
    <xf numFmtId="0" fontId="31" fillId="0" borderId="37" xfId="0" applyFont="1" applyBorder="1"/>
    <xf numFmtId="0" fontId="6" fillId="3" borderId="1" xfId="0" applyFont="1" applyFill="1" applyBorder="1"/>
    <xf numFmtId="0" fontId="6" fillId="3" borderId="3" xfId="0" applyFont="1" applyFill="1" applyBorder="1"/>
    <xf numFmtId="0" fontId="31" fillId="0" borderId="91" xfId="0" applyFont="1" applyBorder="1"/>
    <xf numFmtId="0" fontId="31" fillId="0" borderId="8" xfId="0" applyFont="1" applyBorder="1"/>
    <xf numFmtId="0" fontId="31" fillId="0" borderId="37" xfId="0" applyFont="1" applyBorder="1"/>
    <xf numFmtId="0" fontId="6" fillId="3" borderId="1" xfId="0" applyFont="1" applyFill="1" applyBorder="1"/>
    <xf numFmtId="0" fontId="6" fillId="3" borderId="3" xfId="0" applyFont="1" applyFill="1" applyBorder="1"/>
    <xf numFmtId="0" fontId="31" fillId="0" borderId="91" xfId="0" applyFont="1" applyBorder="1"/>
    <xf numFmtId="0" fontId="31" fillId="0" borderId="8" xfId="0" applyFont="1" applyBorder="1"/>
    <xf numFmtId="0" fontId="31" fillId="0" borderId="37" xfId="0" applyFont="1" applyBorder="1"/>
    <xf numFmtId="0" fontId="18" fillId="2" borderId="23" xfId="0" applyFont="1" applyFill="1" applyBorder="1"/>
    <xf numFmtId="0" fontId="18" fillId="0" borderId="18" xfId="0" applyFont="1" applyBorder="1"/>
    <xf numFmtId="0" fontId="10" fillId="2" borderId="67" xfId="0" applyFont="1" applyFill="1" applyBorder="1" applyAlignment="1">
      <alignment wrapText="1"/>
    </xf>
    <xf numFmtId="0" fontId="18" fillId="2" borderId="67" xfId="0" applyFont="1" applyFill="1" applyBorder="1" applyAlignment="1">
      <alignment horizontal="right"/>
    </xf>
    <xf numFmtId="0" fontId="18" fillId="2" borderId="24" xfId="0" applyFont="1" applyFill="1" applyBorder="1"/>
    <xf numFmtId="0" fontId="10" fillId="4" borderId="57" xfId="0" applyFont="1" applyFill="1" applyBorder="1" applyAlignment="1">
      <alignment wrapText="1"/>
    </xf>
    <xf numFmtId="0" fontId="18" fillId="0" borderId="57" xfId="0" applyFont="1" applyBorder="1"/>
    <xf numFmtId="0" fontId="18" fillId="2" borderId="23" xfId="0" applyFont="1" applyFill="1" applyBorder="1" applyAlignment="1">
      <alignment horizontal="right"/>
    </xf>
    <xf numFmtId="0" fontId="18" fillId="0" borderId="11" xfId="0" applyFont="1" applyBorder="1"/>
    <xf numFmtId="0" fontId="18" fillId="0" borderId="4" xfId="0" applyFont="1" applyBorder="1"/>
    <xf numFmtId="0" fontId="18" fillId="0" borderId="57" xfId="0" applyFont="1" applyBorder="1"/>
    <xf numFmtId="0" fontId="18" fillId="2" borderId="15" xfId="0" applyFont="1" applyFill="1" applyBorder="1"/>
    <xf numFmtId="0" fontId="10" fillId="2" borderId="66" xfId="0" applyFont="1" applyFill="1" applyBorder="1" applyAlignment="1">
      <alignment wrapText="1"/>
    </xf>
    <xf numFmtId="0" fontId="18" fillId="2" borderId="16" xfId="0" applyFont="1" applyFill="1" applyBorder="1"/>
    <xf numFmtId="0" fontId="18" fillId="0" borderId="38" xfId="0" applyFont="1" applyBorder="1"/>
    <xf numFmtId="0" fontId="10" fillId="4" borderId="64" xfId="0" applyFont="1" applyFill="1" applyBorder="1" applyAlignment="1">
      <alignment wrapText="1"/>
    </xf>
    <xf numFmtId="0" fontId="18" fillId="0" borderId="40" xfId="0" applyFont="1" applyBorder="1"/>
    <xf numFmtId="0" fontId="18" fillId="4" borderId="38" xfId="0" applyFont="1" applyFill="1" applyBorder="1"/>
    <xf numFmtId="0" fontId="18" fillId="2" borderId="67" xfId="0" applyFont="1" applyFill="1" applyBorder="1" applyAlignment="1">
      <alignment horizontal="right"/>
    </xf>
    <xf numFmtId="0" fontId="18" fillId="2" borderId="15" xfId="0" applyFont="1" applyFill="1" applyBorder="1"/>
    <xf numFmtId="0" fontId="10" fillId="2" borderId="66" xfId="0" applyFont="1" applyFill="1" applyBorder="1" applyAlignment="1">
      <alignment wrapText="1"/>
    </xf>
    <xf numFmtId="0" fontId="18" fillId="2" borderId="16" xfId="0" applyFont="1" applyFill="1" applyBorder="1"/>
    <xf numFmtId="0" fontId="18" fillId="0" borderId="38" xfId="0" applyFont="1" applyBorder="1"/>
    <xf numFmtId="0" fontId="10" fillId="4" borderId="64" xfId="0" applyFont="1" applyFill="1" applyBorder="1" applyAlignment="1">
      <alignment wrapText="1"/>
    </xf>
    <xf numFmtId="0" fontId="18" fillId="0" borderId="40" xfId="0" applyFont="1" applyBorder="1"/>
    <xf numFmtId="0" fontId="18" fillId="2" borderId="67" xfId="0" applyFont="1" applyFill="1" applyBorder="1" applyAlignment="1">
      <alignment horizontal="right"/>
    </xf>
    <xf numFmtId="0" fontId="18" fillId="2" borderId="15" xfId="0" applyFont="1" applyFill="1" applyBorder="1"/>
    <xf numFmtId="0" fontId="10" fillId="2" borderId="66" xfId="0" applyFont="1" applyFill="1" applyBorder="1" applyAlignment="1">
      <alignment wrapText="1"/>
    </xf>
    <xf numFmtId="0" fontId="18" fillId="2" borderId="16" xfId="0" applyFont="1" applyFill="1" applyBorder="1"/>
    <xf numFmtId="0" fontId="18" fillId="0" borderId="38" xfId="0" applyFont="1" applyBorder="1"/>
    <xf numFmtId="0" fontId="18" fillId="0" borderId="40" xfId="0" applyFont="1" applyBorder="1"/>
    <xf numFmtId="0" fontId="10" fillId="4" borderId="38" xfId="0" applyFont="1" applyFill="1" applyBorder="1" applyAlignment="1">
      <alignment wrapText="1"/>
    </xf>
    <xf numFmtId="0" fontId="18" fillId="2" borderId="15" xfId="0" applyFont="1" applyFill="1" applyBorder="1"/>
    <xf numFmtId="0" fontId="10" fillId="2" borderId="66" xfId="0" applyFont="1" applyFill="1" applyBorder="1" applyAlignment="1">
      <alignment wrapText="1"/>
    </xf>
    <xf numFmtId="0" fontId="18" fillId="2" borderId="16" xfId="0" applyFont="1" applyFill="1" applyBorder="1"/>
    <xf numFmtId="0" fontId="18" fillId="0" borderId="38" xfId="0" applyFont="1" applyBorder="1"/>
    <xf numFmtId="0" fontId="18" fillId="0" borderId="40" xfId="0" applyFont="1" applyBorder="1"/>
    <xf numFmtId="0" fontId="10" fillId="4" borderId="38" xfId="0" applyFont="1" applyFill="1" applyBorder="1" applyAlignment="1">
      <alignment wrapText="1"/>
    </xf>
    <xf numFmtId="0" fontId="18" fillId="2" borderId="23" xfId="0" applyFont="1" applyFill="1" applyBorder="1"/>
    <xf numFmtId="0" fontId="10" fillId="2" borderId="67" xfId="0" applyFont="1" applyFill="1" applyBorder="1" applyAlignment="1">
      <alignment wrapText="1"/>
    </xf>
    <xf numFmtId="0" fontId="18" fillId="2" borderId="67" xfId="0" applyFont="1" applyFill="1" applyBorder="1" applyAlignment="1">
      <alignment horizontal="right"/>
    </xf>
    <xf numFmtId="0" fontId="18" fillId="2" borderId="24" xfId="0" applyFont="1" applyFill="1" applyBorder="1"/>
    <xf numFmtId="0" fontId="18" fillId="0" borderId="18" xfId="0" applyFont="1" applyBorder="1"/>
    <xf numFmtId="0" fontId="10" fillId="4" borderId="57" xfId="0" applyFont="1" applyFill="1" applyBorder="1" applyAlignment="1">
      <alignment wrapText="1"/>
    </xf>
    <xf numFmtId="0" fontId="18" fillId="0" borderId="57" xfId="0" applyFont="1" applyBorder="1"/>
    <xf numFmtId="0" fontId="18" fillId="0" borderId="20" xfId="0" applyFont="1" applyBorder="1"/>
    <xf numFmtId="0" fontId="18" fillId="2" borderId="23" xfId="0" applyFont="1" applyFill="1" applyBorder="1" applyAlignment="1">
      <alignment horizontal="right"/>
    </xf>
    <xf numFmtId="0" fontId="18" fillId="0" borderId="4" xfId="0" applyFont="1" applyBorder="1"/>
    <xf numFmtId="0" fontId="18" fillId="4" borderId="11" xfId="0" applyFont="1" applyFill="1" applyBorder="1"/>
    <xf numFmtId="0" fontId="18" fillId="2" borderId="66" xfId="0" applyFont="1" applyFill="1" applyBorder="1" applyAlignment="1">
      <alignment horizontal="right"/>
    </xf>
    <xf numFmtId="0" fontId="18" fillId="0" borderId="64" xfId="0" applyFont="1" applyBorder="1"/>
    <xf numFmtId="0" fontId="24" fillId="2" borderId="14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0" fontId="17" fillId="0" borderId="15" xfId="0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16" xfId="0" applyFont="1" applyFill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0" fontId="32" fillId="0" borderId="0" xfId="0" applyFont="1" applyFill="1" applyBorder="1" applyAlignment="1">
      <alignment horizontal="right" wrapText="1"/>
    </xf>
    <xf numFmtId="0" fontId="32" fillId="0" borderId="0" xfId="0" applyFont="1" applyFill="1" applyBorder="1"/>
    <xf numFmtId="0" fontId="10" fillId="3" borderId="1" xfId="0" applyFont="1" applyFill="1" applyBorder="1" applyAlignment="1">
      <alignment horizontal="right" wrapText="1"/>
    </xf>
    <xf numFmtId="0" fontId="10" fillId="3" borderId="3" xfId="0" applyFont="1" applyFill="1" applyBorder="1"/>
    <xf numFmtId="0" fontId="10" fillId="0" borderId="4" xfId="0" applyFont="1" applyBorder="1"/>
    <xf numFmtId="4" fontId="5" fillId="0" borderId="0" xfId="0" applyNumberFormat="1" applyFont="1"/>
    <xf numFmtId="4" fontId="6" fillId="0" borderId="0" xfId="0" applyNumberFormat="1" applyFont="1"/>
    <xf numFmtId="3" fontId="18" fillId="0" borderId="11" xfId="0" applyNumberFormat="1" applyFont="1" applyBorder="1"/>
    <xf numFmtId="0" fontId="17" fillId="0" borderId="0" xfId="0" applyFont="1" applyFill="1"/>
    <xf numFmtId="0" fontId="7" fillId="2" borderId="1" xfId="0" applyFont="1" applyFill="1" applyBorder="1" applyAlignment="1">
      <alignment horizontal="right" wrapText="1"/>
    </xf>
    <xf numFmtId="0" fontId="6" fillId="3" borderId="11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6" fillId="3" borderId="12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0" fontId="7" fillId="2" borderId="3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6" fillId="3" borderId="1" xfId="0" applyFont="1" applyFill="1" applyBorder="1"/>
    <xf numFmtId="0" fontId="6" fillId="3" borderId="3" xfId="0" applyFont="1" applyFill="1" applyBorder="1"/>
    <xf numFmtId="0" fontId="31" fillId="0" borderId="91" xfId="0" applyFont="1" applyBorder="1"/>
    <xf numFmtId="0" fontId="31" fillId="0" borderId="8" xfId="0" applyFont="1" applyBorder="1"/>
    <xf numFmtId="0" fontId="31" fillId="0" borderId="37" xfId="0" applyFont="1" applyBorder="1"/>
    <xf numFmtId="0" fontId="33" fillId="9" borderId="1" xfId="0" applyFont="1" applyFill="1" applyBorder="1"/>
    <xf numFmtId="0" fontId="33" fillId="9" borderId="26" xfId="0" applyFont="1" applyFill="1" applyBorder="1"/>
    <xf numFmtId="0" fontId="6" fillId="0" borderId="7" xfId="0" applyFont="1" applyBorder="1" applyAlignment="1">
      <alignment vertical="center" wrapText="1"/>
    </xf>
    <xf numFmtId="0" fontId="6" fillId="3" borderId="1" xfId="0" applyFont="1" applyFill="1" applyBorder="1"/>
    <xf numFmtId="0" fontId="6" fillId="3" borderId="3" xfId="0" applyFont="1" applyFill="1" applyBorder="1"/>
    <xf numFmtId="1" fontId="5" fillId="0" borderId="1" xfId="0" applyNumberFormat="1" applyFont="1" applyBorder="1"/>
    <xf numFmtId="1" fontId="6" fillId="3" borderId="1" xfId="0" applyNumberFormat="1" applyFont="1" applyFill="1" applyBorder="1"/>
    <xf numFmtId="1" fontId="6" fillId="3" borderId="3" xfId="0" applyNumberFormat="1" applyFont="1" applyFill="1" applyBorder="1"/>
    <xf numFmtId="1" fontId="5" fillId="0" borderId="8" xfId="0" applyNumberFormat="1" applyFont="1" applyBorder="1"/>
    <xf numFmtId="0" fontId="6" fillId="3" borderId="8" xfId="0" applyFont="1" applyFill="1" applyBorder="1"/>
    <xf numFmtId="0" fontId="6" fillId="3" borderId="9" xfId="0" applyFont="1" applyFill="1" applyBorder="1"/>
    <xf numFmtId="0" fontId="0" fillId="0" borderId="15" xfId="0" applyFont="1" applyFill="1" applyBorder="1"/>
    <xf numFmtId="1" fontId="5" fillId="0" borderId="0" xfId="0" applyNumberFormat="1" applyFont="1"/>
    <xf numFmtId="1" fontId="6" fillId="0" borderId="0" xfId="0" applyNumberFormat="1" applyFont="1" applyFill="1" applyBorder="1"/>
    <xf numFmtId="0" fontId="6" fillId="0" borderId="0" xfId="0" applyFont="1" applyFill="1" applyBorder="1"/>
    <xf numFmtId="0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horizontal="right"/>
    </xf>
    <xf numFmtId="0" fontId="35" fillId="5" borderId="1" xfId="0" applyFont="1" applyFill="1" applyBorder="1"/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/>
    <xf numFmtId="0" fontId="18" fillId="2" borderId="3" xfId="0" applyFont="1" applyFill="1" applyBorder="1"/>
    <xf numFmtId="0" fontId="18" fillId="2" borderId="2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0" fontId="5" fillId="2" borderId="0" xfId="0" applyFont="1" applyFill="1"/>
    <xf numFmtId="0" fontId="34" fillId="5" borderId="14" xfId="0" applyFont="1" applyFill="1" applyBorder="1" applyAlignment="1">
      <alignment wrapText="1"/>
    </xf>
    <xf numFmtId="0" fontId="34" fillId="5" borderId="15" xfId="0" applyFont="1" applyFill="1" applyBorder="1" applyAlignment="1">
      <alignment horizontal="right"/>
    </xf>
    <xf numFmtId="0" fontId="34" fillId="5" borderId="2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6" fillId="2" borderId="45" xfId="0" applyFont="1" applyFill="1" applyBorder="1" applyAlignment="1">
      <alignment horizontal="center"/>
    </xf>
    <xf numFmtId="0" fontId="10" fillId="2" borderId="45" xfId="0" applyFont="1" applyFill="1" applyBorder="1"/>
    <xf numFmtId="0" fontId="6" fillId="2" borderId="63" xfId="0" applyFont="1" applyFill="1" applyBorder="1"/>
    <xf numFmtId="0" fontId="6" fillId="0" borderId="11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34" fillId="5" borderId="15" xfId="0" applyFont="1" applyFill="1" applyBorder="1" applyAlignment="1">
      <alignment horizontal="center"/>
    </xf>
    <xf numFmtId="0" fontId="34" fillId="5" borderId="1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6" fillId="2" borderId="5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2" borderId="58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horizontal="center"/>
    </xf>
    <xf numFmtId="0" fontId="6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9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5" fillId="0" borderId="0" xfId="0" applyFont="1" applyFill="1"/>
    <xf numFmtId="49" fontId="6" fillId="3" borderId="3" xfId="0" applyNumberFormat="1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4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/>
    </xf>
    <xf numFmtId="49" fontId="10" fillId="3" borderId="3" xfId="0" applyNumberFormat="1" applyFont="1" applyFill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6" fillId="3" borderId="74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18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5" fillId="0" borderId="9" xfId="0" applyFont="1" applyBorder="1" applyAlignment="1">
      <alignment horizontal="right"/>
    </xf>
    <xf numFmtId="0" fontId="10" fillId="0" borderId="47" xfId="0" applyFont="1" applyFill="1" applyBorder="1" applyAlignment="1">
      <alignment wrapText="1"/>
    </xf>
    <xf numFmtId="0" fontId="6" fillId="0" borderId="47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0" fontId="6" fillId="2" borderId="41" xfId="0" applyFont="1" applyFill="1" applyBorder="1" applyAlignment="1">
      <alignment wrapText="1"/>
    </xf>
    <xf numFmtId="0" fontId="5" fillId="2" borderId="42" xfId="0" applyFont="1" applyFill="1" applyBorder="1" applyAlignment="1">
      <alignment horizontal="center"/>
    </xf>
    <xf numFmtId="0" fontId="5" fillId="2" borderId="44" xfId="0" applyFont="1" applyFill="1" applyBorder="1"/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6" fillId="2" borderId="41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34" fillId="5" borderId="15" xfId="0" applyFont="1" applyFill="1" applyBorder="1" applyAlignment="1">
      <alignment horizontal="right" vertical="center"/>
    </xf>
    <xf numFmtId="0" fontId="34" fillId="5" borderId="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9" xfId="0" applyFont="1" applyFill="1" applyBorder="1"/>
    <xf numFmtId="0" fontId="34" fillId="5" borderId="22" xfId="0" applyFont="1" applyFill="1" applyBorder="1" applyAlignment="1">
      <alignment wrapText="1"/>
    </xf>
    <xf numFmtId="0" fontId="34" fillId="5" borderId="23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right"/>
    </xf>
    <xf numFmtId="3" fontId="10" fillId="3" borderId="11" xfId="0" applyNumberFormat="1" applyFont="1" applyFill="1" applyBorder="1"/>
    <xf numFmtId="3" fontId="10" fillId="3" borderId="4" xfId="0" applyNumberFormat="1" applyFont="1" applyFill="1" applyBorder="1"/>
    <xf numFmtId="0" fontId="10" fillId="0" borderId="18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wrapText="1"/>
    </xf>
    <xf numFmtId="167" fontId="29" fillId="11" borderId="76" xfId="0" applyNumberFormat="1" applyFont="1" applyFill="1" applyBorder="1"/>
    <xf numFmtId="167" fontId="29" fillId="11" borderId="76" xfId="0" applyNumberFormat="1" applyFont="1" applyFill="1" applyBorder="1" applyAlignment="1"/>
    <xf numFmtId="167" fontId="29" fillId="11" borderId="75" xfId="0" applyNumberFormat="1" applyFont="1" applyFill="1" applyBorder="1"/>
    <xf numFmtId="0" fontId="24" fillId="3" borderId="14" xfId="0" applyFont="1" applyFill="1" applyBorder="1" applyAlignment="1">
      <alignment wrapText="1"/>
    </xf>
    <xf numFmtId="0" fontId="24" fillId="3" borderId="22" xfId="0" applyFont="1" applyFill="1" applyBorder="1" applyAlignment="1">
      <alignment wrapText="1"/>
    </xf>
    <xf numFmtId="167" fontId="29" fillId="8" borderId="80" xfId="0" applyNumberFormat="1" applyFont="1" applyFill="1" applyBorder="1"/>
    <xf numFmtId="167" fontId="29" fillId="8" borderId="81" xfId="0" applyNumberFormat="1" applyFont="1" applyFill="1" applyBorder="1"/>
    <xf numFmtId="167" fontId="29" fillId="8" borderId="82" xfId="0" applyNumberFormat="1" applyFont="1" applyFill="1" applyBorder="1"/>
    <xf numFmtId="167" fontId="29" fillId="8" borderId="85" xfId="0" applyNumberFormat="1" applyFont="1" applyFill="1" applyBorder="1"/>
    <xf numFmtId="2" fontId="29" fillId="8" borderId="85" xfId="0" applyNumberFormat="1" applyFont="1" applyFill="1" applyBorder="1"/>
    <xf numFmtId="167" fontId="29" fillId="8" borderId="85" xfId="0" applyNumberFormat="1" applyFont="1" applyFill="1" applyBorder="1" applyAlignment="1"/>
    <xf numFmtId="167" fontId="29" fillId="8" borderId="86" xfId="0" applyNumberFormat="1" applyFont="1" applyFill="1" applyBorder="1"/>
    <xf numFmtId="167" fontId="29" fillId="8" borderId="89" xfId="0" applyNumberFormat="1" applyFont="1" applyFill="1" applyBorder="1"/>
    <xf numFmtId="167" fontId="29" fillId="8" borderId="89" xfId="0" applyNumberFormat="1" applyFont="1" applyFill="1" applyBorder="1" applyAlignment="1"/>
    <xf numFmtId="167" fontId="29" fillId="8" borderId="90" xfId="0" applyNumberFormat="1" applyFont="1" applyFill="1" applyBorder="1"/>
    <xf numFmtId="167" fontId="33" fillId="6" borderId="76" xfId="0" applyNumberFormat="1" applyFont="1" applyFill="1" applyBorder="1"/>
    <xf numFmtId="167" fontId="33" fillId="6" borderId="75" xfId="0" applyNumberFormat="1" applyFont="1" applyFill="1" applyBorder="1"/>
    <xf numFmtId="167" fontId="33" fillId="0" borderId="77" xfId="0" applyNumberFormat="1" applyFont="1" applyBorder="1"/>
    <xf numFmtId="167" fontId="33" fillId="0" borderId="78" xfId="0" applyNumberFormat="1" applyFont="1" applyBorder="1"/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wrapText="1"/>
    </xf>
    <xf numFmtId="0" fontId="36" fillId="5" borderId="3" xfId="0" applyFont="1" applyFill="1" applyBorder="1" applyAlignment="1">
      <alignment horizontal="center" wrapText="1"/>
    </xf>
    <xf numFmtId="0" fontId="18" fillId="0" borderId="18" xfId="0" applyFont="1" applyFill="1" applyBorder="1"/>
    <xf numFmtId="0" fontId="18" fillId="4" borderId="18" xfId="0" applyFont="1" applyFill="1" applyBorder="1"/>
    <xf numFmtId="0" fontId="10" fillId="3" borderId="23" xfId="0" applyFont="1" applyFill="1" applyBorder="1"/>
    <xf numFmtId="0" fontId="10" fillId="3" borderId="24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right"/>
    </xf>
    <xf numFmtId="0" fontId="10" fillId="4" borderId="48" xfId="0" applyFont="1" applyFill="1" applyBorder="1" applyAlignment="1">
      <alignment horizontal="left" vertical="center" wrapText="1"/>
    </xf>
    <xf numFmtId="0" fontId="10" fillId="4" borderId="59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3" borderId="36" xfId="0" applyFont="1" applyFill="1" applyBorder="1" applyAlignment="1">
      <alignment vertical="center" wrapText="1"/>
    </xf>
    <xf numFmtId="5" fontId="6" fillId="3" borderId="9" xfId="5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5" fontId="6" fillId="3" borderId="4" xfId="5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164" fontId="6" fillId="3" borderId="1" xfId="5" applyNumberFormat="1" applyFont="1" applyFill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vertical="center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/>
    </xf>
    <xf numFmtId="0" fontId="6" fillId="4" borderId="2" xfId="0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0" fillId="3" borderId="1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34" fillId="5" borderId="5" xfId="0" applyFont="1" applyFill="1" applyBorder="1" applyAlignment="1">
      <alignment horizontal="center"/>
    </xf>
    <xf numFmtId="0" fontId="34" fillId="5" borderId="25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wrapText="1"/>
    </xf>
    <xf numFmtId="0" fontId="18" fillId="2" borderId="2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24" fillId="5" borderId="34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4" fillId="5" borderId="34" xfId="0" applyFont="1" applyFill="1" applyBorder="1" applyAlignment="1">
      <alignment horizontal="center"/>
    </xf>
    <xf numFmtId="0" fontId="34" fillId="5" borderId="28" xfId="0" applyFont="1" applyFill="1" applyBorder="1" applyAlignment="1">
      <alignment horizontal="center"/>
    </xf>
    <xf numFmtId="0" fontId="34" fillId="5" borderId="29" xfId="0" applyFont="1" applyFill="1" applyBorder="1" applyAlignment="1">
      <alignment horizontal="center"/>
    </xf>
    <xf numFmtId="0" fontId="20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8" fillId="0" borderId="0" xfId="0" applyFont="1" applyAlignment="1">
      <alignment horizontal="left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4" fillId="5" borderId="34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0" fillId="0" borderId="18" xfId="0" applyBorder="1" applyAlignment="1">
      <alignment wrapText="1"/>
    </xf>
    <xf numFmtId="0" fontId="8" fillId="10" borderId="61" xfId="0" applyFont="1" applyFill="1" applyBorder="1" applyAlignment="1">
      <alignment horizontal="center" vertical="center"/>
    </xf>
    <xf numFmtId="0" fontId="8" fillId="10" borderId="62" xfId="0" applyFont="1" applyFill="1" applyBorder="1" applyAlignment="1">
      <alignment horizontal="center" vertical="center"/>
    </xf>
    <xf numFmtId="0" fontId="8" fillId="10" borderId="6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41" xfId="0" applyFont="1" applyBorder="1" applyAlignment="1">
      <alignment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0" borderId="1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18" xfId="0" applyBorder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34" fillId="5" borderId="30" xfId="0" applyFont="1" applyFill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1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34" fillId="5" borderId="5" xfId="0" applyFont="1" applyFill="1" applyBorder="1" applyAlignment="1">
      <alignment horizontal="left"/>
    </xf>
    <xf numFmtId="0" fontId="34" fillId="5" borderId="25" xfId="0" applyFont="1" applyFill="1" applyBorder="1" applyAlignment="1">
      <alignment horizontal="left"/>
    </xf>
    <xf numFmtId="0" fontId="34" fillId="5" borderId="6" xfId="0" applyFont="1" applyFill="1" applyBorder="1" applyAlignment="1">
      <alignment horizontal="left"/>
    </xf>
    <xf numFmtId="0" fontId="24" fillId="3" borderId="79" xfId="0" applyFont="1" applyFill="1" applyBorder="1" applyAlignment="1"/>
    <xf numFmtId="0" fontId="0" fillId="3" borderId="0" xfId="0" applyFill="1" applyBorder="1" applyAlignment="1"/>
    <xf numFmtId="0" fontId="0" fillId="3" borderId="74" xfId="0" applyFill="1" applyBorder="1" applyAlignment="1"/>
    <xf numFmtId="0" fontId="10" fillId="0" borderId="0" xfId="0" applyFont="1" applyAlignment="1">
      <alignment horizontal="left" vertical="top" wrapText="1"/>
    </xf>
    <xf numFmtId="0" fontId="20" fillId="10" borderId="58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10" borderId="71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0" fillId="10" borderId="41" xfId="0" applyFont="1" applyFill="1" applyBorder="1" applyAlignment="1">
      <alignment horizontal="center" vertical="center"/>
    </xf>
    <xf numFmtId="0" fontId="20" fillId="10" borderId="42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6" fillId="5" borderId="5" xfId="0" applyFont="1" applyFill="1" applyBorder="1" applyAlignment="1">
      <alignment horizontal="center" wrapText="1"/>
    </xf>
    <xf numFmtId="0" fontId="36" fillId="5" borderId="25" xfId="0" applyFont="1" applyFill="1" applyBorder="1" applyAlignment="1">
      <alignment horizontal="center" wrapText="1"/>
    </xf>
    <xf numFmtId="0" fontId="36" fillId="5" borderId="6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wrapText="1"/>
    </xf>
    <xf numFmtId="0" fontId="36" fillId="5" borderId="31" xfId="0" applyFont="1" applyFill="1" applyBorder="1" applyAlignment="1">
      <alignment horizontal="center" wrapText="1"/>
    </xf>
    <xf numFmtId="0" fontId="36" fillId="5" borderId="17" xfId="0" applyFont="1" applyFill="1" applyBorder="1" applyAlignment="1">
      <alignment horizontal="center" wrapText="1"/>
    </xf>
    <xf numFmtId="0" fontId="36" fillId="5" borderId="1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2" borderId="33" xfId="0" applyFont="1" applyFill="1" applyBorder="1" applyAlignment="1">
      <alignment wrapText="1"/>
    </xf>
    <xf numFmtId="0" fontId="0" fillId="0" borderId="25" xfId="0" applyBorder="1" applyAlignment="1"/>
    <xf numFmtId="0" fontId="0" fillId="0" borderId="6" xfId="0" applyBorder="1" applyAlignment="1"/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10" borderId="58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 wrapText="1"/>
    </xf>
    <xf numFmtId="0" fontId="2" fillId="10" borderId="71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5" fontId="6" fillId="3" borderId="1" xfId="5" applyNumberFormat="1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20" fillId="10" borderId="7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</cellXfs>
  <cellStyles count="6">
    <cellStyle name="Čárka 2" xfId="3"/>
    <cellStyle name="Měna" xfId="5" builtinId="4"/>
    <cellStyle name="Normální" xfId="0" builtinId="0"/>
    <cellStyle name="Normální 2" xfId="1"/>
    <cellStyle name="normální 2 2" xfId="4"/>
    <cellStyle name="normální 2 5" xfId="2"/>
  </cellStyles>
  <dxfs count="0"/>
  <tableStyles count="0" defaultTableStyle="TableStyleMedium9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133"/>
  <sheetViews>
    <sheetView zoomScaleNormal="100" workbookViewId="0">
      <selection sqref="A1:K1"/>
    </sheetView>
  </sheetViews>
  <sheetFormatPr defaultColWidth="9.140625" defaultRowHeight="12.75" x14ac:dyDescent="0.2"/>
  <cols>
    <col min="1" max="1" width="47.7109375" style="444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1" width="9.140625" style="1"/>
    <col min="12" max="13" width="8.7109375" style="1" customWidth="1"/>
    <col min="14" max="16384" width="9.140625" style="1"/>
  </cols>
  <sheetData>
    <row r="1" spans="1:23" ht="25.5" customHeight="1" x14ac:dyDescent="0.2">
      <c r="A1" s="951" t="s">
        <v>145</v>
      </c>
      <c r="B1" s="952"/>
      <c r="C1" s="952"/>
      <c r="D1" s="952"/>
      <c r="E1" s="952"/>
      <c r="F1" s="952"/>
      <c r="G1" s="952"/>
      <c r="H1" s="952"/>
      <c r="I1" s="952"/>
      <c r="J1" s="953"/>
      <c r="K1" s="954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</row>
    <row r="2" spans="1:23" s="4" customFormat="1" ht="38.25" customHeight="1" x14ac:dyDescent="0.2">
      <c r="A2" s="958" t="s">
        <v>273</v>
      </c>
      <c r="B2" s="960"/>
      <c r="C2" s="955" t="s">
        <v>0</v>
      </c>
      <c r="D2" s="956"/>
      <c r="E2" s="955" t="s">
        <v>2</v>
      </c>
      <c r="F2" s="956"/>
      <c r="G2" s="955" t="s">
        <v>1</v>
      </c>
      <c r="H2" s="956"/>
      <c r="I2" s="955" t="s">
        <v>3</v>
      </c>
      <c r="J2" s="957"/>
      <c r="K2" s="723" t="s">
        <v>4</v>
      </c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4" customFormat="1" ht="18" customHeight="1" thickBot="1" x14ac:dyDescent="0.25">
      <c r="A3" s="959"/>
      <c r="B3" s="961"/>
      <c r="C3" s="724" t="s">
        <v>7</v>
      </c>
      <c r="D3" s="724" t="s">
        <v>8</v>
      </c>
      <c r="E3" s="724" t="s">
        <v>7</v>
      </c>
      <c r="F3" s="724" t="s">
        <v>8</v>
      </c>
      <c r="G3" s="724" t="s">
        <v>7</v>
      </c>
      <c r="H3" s="724" t="s">
        <v>8</v>
      </c>
      <c r="I3" s="724" t="s">
        <v>7</v>
      </c>
      <c r="J3" s="724" t="s">
        <v>8</v>
      </c>
      <c r="K3" s="725"/>
      <c r="M3" s="20"/>
    </row>
    <row r="4" spans="1:23" s="5" customFormat="1" ht="12.75" customHeight="1" x14ac:dyDescent="0.2">
      <c r="A4" s="726" t="s">
        <v>259</v>
      </c>
      <c r="B4" s="947"/>
      <c r="C4" s="948"/>
      <c r="D4" s="948"/>
      <c r="E4" s="948"/>
      <c r="F4" s="948"/>
      <c r="G4" s="948"/>
      <c r="H4" s="948"/>
      <c r="I4" s="948"/>
      <c r="J4" s="948"/>
      <c r="K4" s="949"/>
      <c r="M4" s="20"/>
    </row>
    <row r="5" spans="1:23" s="2" customFormat="1" ht="12.75" customHeight="1" x14ac:dyDescent="0.2">
      <c r="A5" s="720" t="s">
        <v>201</v>
      </c>
      <c r="B5" s="117" t="s">
        <v>200</v>
      </c>
      <c r="C5" s="944"/>
      <c r="D5" s="945"/>
      <c r="E5" s="945"/>
      <c r="F5" s="945"/>
      <c r="G5" s="945"/>
      <c r="H5" s="945"/>
      <c r="I5" s="945"/>
      <c r="J5" s="945"/>
      <c r="K5" s="946"/>
    </row>
    <row r="6" spans="1:23" ht="12.75" customHeight="1" x14ac:dyDescent="0.2">
      <c r="A6" s="721" t="s">
        <v>215</v>
      </c>
      <c r="B6" s="118" t="s">
        <v>202</v>
      </c>
      <c r="C6" s="276"/>
      <c r="D6" s="276"/>
      <c r="E6" s="276"/>
      <c r="F6" s="276"/>
      <c r="G6" s="276"/>
      <c r="H6" s="276"/>
      <c r="I6" s="276"/>
      <c r="J6" s="276"/>
      <c r="K6" s="734">
        <v>0</v>
      </c>
    </row>
    <row r="7" spans="1:23" ht="12.75" customHeight="1" x14ac:dyDescent="0.2">
      <c r="A7" s="721" t="s">
        <v>216</v>
      </c>
      <c r="B7" s="118" t="s">
        <v>203</v>
      </c>
      <c r="C7" s="276"/>
      <c r="D7" s="276"/>
      <c r="E7" s="276"/>
      <c r="F7" s="276"/>
      <c r="G7" s="276"/>
      <c r="H7" s="276"/>
      <c r="I7" s="276"/>
      <c r="J7" s="277"/>
      <c r="K7" s="734">
        <v>0</v>
      </c>
    </row>
    <row r="8" spans="1:23" ht="12.75" customHeight="1" x14ac:dyDescent="0.2">
      <c r="A8" s="721" t="s">
        <v>217</v>
      </c>
      <c r="B8" s="118" t="s">
        <v>204</v>
      </c>
      <c r="C8" s="276"/>
      <c r="D8" s="276"/>
      <c r="E8" s="276"/>
      <c r="F8" s="276"/>
      <c r="G8" s="276"/>
      <c r="H8" s="276"/>
      <c r="I8" s="276"/>
      <c r="J8" s="277"/>
      <c r="K8" s="734">
        <v>0</v>
      </c>
    </row>
    <row r="9" spans="1:23" ht="12.75" customHeight="1" x14ac:dyDescent="0.2">
      <c r="A9" s="721" t="s">
        <v>218</v>
      </c>
      <c r="B9" s="118" t="s">
        <v>205</v>
      </c>
      <c r="C9" s="276">
        <v>2</v>
      </c>
      <c r="D9" s="276">
        <v>2</v>
      </c>
      <c r="E9" s="276"/>
      <c r="F9" s="276"/>
      <c r="G9" s="276">
        <v>2</v>
      </c>
      <c r="H9" s="276"/>
      <c r="I9" s="276">
        <v>4</v>
      </c>
      <c r="J9" s="277">
        <v>4</v>
      </c>
      <c r="K9" s="734">
        <v>14</v>
      </c>
    </row>
    <row r="10" spans="1:23" ht="12.75" customHeight="1" x14ac:dyDescent="0.2">
      <c r="A10" s="721" t="s">
        <v>219</v>
      </c>
      <c r="B10" s="118" t="s">
        <v>206</v>
      </c>
      <c r="C10" s="276">
        <v>2</v>
      </c>
      <c r="D10" s="276">
        <v>2</v>
      </c>
      <c r="E10" s="276"/>
      <c r="F10" s="276"/>
      <c r="G10" s="276">
        <v>3</v>
      </c>
      <c r="H10" s="276">
        <v>1</v>
      </c>
      <c r="I10" s="276"/>
      <c r="J10" s="277"/>
      <c r="K10" s="734">
        <v>8</v>
      </c>
    </row>
    <row r="11" spans="1:23" ht="12.75" customHeight="1" x14ac:dyDescent="0.2">
      <c r="A11" s="721" t="s">
        <v>220</v>
      </c>
      <c r="B11" s="118" t="s">
        <v>207</v>
      </c>
      <c r="C11" s="276"/>
      <c r="D11" s="276"/>
      <c r="E11" s="276"/>
      <c r="F11" s="276"/>
      <c r="G11" s="276"/>
      <c r="H11" s="276"/>
      <c r="I11" s="276"/>
      <c r="J11" s="277"/>
      <c r="K11" s="734">
        <v>0</v>
      </c>
    </row>
    <row r="12" spans="1:23" ht="12.75" customHeight="1" x14ac:dyDescent="0.2">
      <c r="A12" s="721" t="s">
        <v>214</v>
      </c>
      <c r="B12" s="118" t="s">
        <v>208</v>
      </c>
      <c r="C12" s="276"/>
      <c r="D12" s="276"/>
      <c r="E12" s="276"/>
      <c r="F12" s="276"/>
      <c r="G12" s="276"/>
      <c r="H12" s="276"/>
      <c r="I12" s="276"/>
      <c r="J12" s="277"/>
      <c r="K12" s="734">
        <v>0</v>
      </c>
    </row>
    <row r="13" spans="1:23" ht="12.75" customHeight="1" x14ac:dyDescent="0.2">
      <c r="A13" s="721" t="s">
        <v>221</v>
      </c>
      <c r="B13" s="118" t="s">
        <v>209</v>
      </c>
      <c r="C13" s="276"/>
      <c r="D13" s="276"/>
      <c r="E13" s="276"/>
      <c r="F13" s="276"/>
      <c r="G13" s="276"/>
      <c r="H13" s="276"/>
      <c r="I13" s="276"/>
      <c r="J13" s="277"/>
      <c r="K13" s="734">
        <v>0</v>
      </c>
    </row>
    <row r="14" spans="1:23" ht="12.75" customHeight="1" x14ac:dyDescent="0.2">
      <c r="A14" s="721" t="s">
        <v>222</v>
      </c>
      <c r="B14" s="118" t="s">
        <v>210</v>
      </c>
      <c r="C14" s="276"/>
      <c r="D14" s="276"/>
      <c r="E14" s="276"/>
      <c r="F14" s="276"/>
      <c r="G14" s="276"/>
      <c r="H14" s="276"/>
      <c r="I14" s="276"/>
      <c r="J14" s="277"/>
      <c r="K14" s="734">
        <v>0</v>
      </c>
    </row>
    <row r="15" spans="1:23" ht="12.75" customHeight="1" x14ac:dyDescent="0.2">
      <c r="A15" s="721" t="s">
        <v>223</v>
      </c>
      <c r="B15" s="118" t="s">
        <v>211</v>
      </c>
      <c r="C15" s="276">
        <v>2</v>
      </c>
      <c r="D15" s="276">
        <v>2</v>
      </c>
      <c r="E15" s="276"/>
      <c r="F15" s="276"/>
      <c r="G15" s="276">
        <v>2</v>
      </c>
      <c r="H15" s="276"/>
      <c r="I15" s="276"/>
      <c r="J15" s="277"/>
      <c r="K15" s="734">
        <v>6</v>
      </c>
    </row>
    <row r="16" spans="1:23" ht="12.75" customHeight="1" x14ac:dyDescent="0.2">
      <c r="A16" s="721" t="s">
        <v>213</v>
      </c>
      <c r="B16" s="118" t="s">
        <v>212</v>
      </c>
      <c r="C16" s="276"/>
      <c r="D16" s="276"/>
      <c r="E16" s="276"/>
      <c r="F16" s="276"/>
      <c r="G16" s="276"/>
      <c r="H16" s="276"/>
      <c r="I16" s="276"/>
      <c r="J16" s="277"/>
      <c r="K16" s="734">
        <v>0</v>
      </c>
    </row>
    <row r="17" spans="1:16" ht="12.75" customHeight="1" x14ac:dyDescent="0.2">
      <c r="A17" s="735" t="s">
        <v>84</v>
      </c>
      <c r="B17" s="736" t="s">
        <v>85</v>
      </c>
      <c r="C17" s="280">
        <v>6</v>
      </c>
      <c r="D17" s="280">
        <v>6</v>
      </c>
      <c r="E17" s="280">
        <v>0</v>
      </c>
      <c r="F17" s="280">
        <v>0</v>
      </c>
      <c r="G17" s="280">
        <v>7</v>
      </c>
      <c r="H17" s="280">
        <v>1</v>
      </c>
      <c r="I17" s="280">
        <v>4</v>
      </c>
      <c r="J17" s="280">
        <v>4</v>
      </c>
      <c r="K17" s="734">
        <v>28</v>
      </c>
    </row>
    <row r="18" spans="1:16" s="275" customFormat="1" ht="12.75" customHeight="1" x14ac:dyDescent="0.2">
      <c r="A18" s="728" t="s">
        <v>260</v>
      </c>
      <c r="B18" s="729"/>
      <c r="C18" s="730"/>
      <c r="D18" s="730"/>
      <c r="E18" s="730"/>
      <c r="F18" s="730"/>
      <c r="G18" s="730"/>
      <c r="H18" s="730"/>
      <c r="I18" s="730"/>
      <c r="J18" s="730"/>
      <c r="K18" s="730"/>
    </row>
    <row r="19" spans="1:16" s="275" customFormat="1" ht="12.75" customHeight="1" x14ac:dyDescent="0.2">
      <c r="A19" s="720" t="s">
        <v>201</v>
      </c>
      <c r="B19" s="278" t="s">
        <v>200</v>
      </c>
      <c r="C19" s="280"/>
      <c r="D19" s="280"/>
      <c r="E19" s="280"/>
      <c r="F19" s="280"/>
      <c r="G19" s="280"/>
      <c r="H19" s="280"/>
      <c r="I19" s="280"/>
      <c r="J19" s="280"/>
      <c r="K19" s="280"/>
    </row>
    <row r="20" spans="1:16" s="275" customFormat="1" ht="12.75" customHeight="1" x14ac:dyDescent="0.2">
      <c r="A20" s="721" t="s">
        <v>215</v>
      </c>
      <c r="B20" s="279" t="s">
        <v>202</v>
      </c>
      <c r="C20" s="284"/>
      <c r="D20" s="284"/>
      <c r="E20" s="284"/>
      <c r="F20" s="284"/>
      <c r="G20" s="284"/>
      <c r="H20" s="284"/>
      <c r="I20" s="284"/>
      <c r="J20" s="285"/>
      <c r="K20" s="734">
        <v>0</v>
      </c>
    </row>
    <row r="21" spans="1:16" s="275" customFormat="1" ht="12.75" customHeight="1" x14ac:dyDescent="0.2">
      <c r="A21" s="721" t="s">
        <v>216</v>
      </c>
      <c r="B21" s="279" t="s">
        <v>203</v>
      </c>
      <c r="C21" s="284"/>
      <c r="D21" s="284"/>
      <c r="E21" s="284"/>
      <c r="F21" s="284"/>
      <c r="G21" s="284"/>
      <c r="H21" s="284"/>
      <c r="I21" s="284"/>
      <c r="J21" s="285"/>
      <c r="K21" s="734">
        <v>0</v>
      </c>
      <c r="P21" s="275" t="s">
        <v>346</v>
      </c>
    </row>
    <row r="22" spans="1:16" s="275" customFormat="1" ht="12.75" customHeight="1" x14ac:dyDescent="0.2">
      <c r="A22" s="721" t="s">
        <v>217</v>
      </c>
      <c r="B22" s="279" t="s">
        <v>204</v>
      </c>
      <c r="C22" s="284"/>
      <c r="D22" s="284"/>
      <c r="E22" s="284"/>
      <c r="F22" s="284"/>
      <c r="G22" s="284"/>
      <c r="H22" s="284"/>
      <c r="I22" s="284"/>
      <c r="J22" s="285"/>
      <c r="K22" s="734">
        <v>0</v>
      </c>
    </row>
    <row r="23" spans="1:16" s="275" customFormat="1" ht="12.75" customHeight="1" x14ac:dyDescent="0.2">
      <c r="A23" s="721" t="s">
        <v>218</v>
      </c>
      <c r="B23" s="279" t="s">
        <v>205</v>
      </c>
      <c r="C23" s="284"/>
      <c r="D23" s="284"/>
      <c r="E23" s="284"/>
      <c r="F23" s="284"/>
      <c r="G23" s="284"/>
      <c r="H23" s="284"/>
      <c r="I23" s="284"/>
      <c r="J23" s="285"/>
      <c r="K23" s="734">
        <v>0</v>
      </c>
    </row>
    <row r="24" spans="1:16" s="275" customFormat="1" ht="12.75" customHeight="1" x14ac:dyDescent="0.2">
      <c r="A24" s="721" t="s">
        <v>219</v>
      </c>
      <c r="B24" s="279" t="s">
        <v>206</v>
      </c>
      <c r="C24" s="284"/>
      <c r="D24" s="284"/>
      <c r="E24" s="284"/>
      <c r="F24" s="284"/>
      <c r="G24" s="284"/>
      <c r="H24" s="284"/>
      <c r="I24" s="284"/>
      <c r="J24" s="285"/>
      <c r="K24" s="734">
        <v>0</v>
      </c>
    </row>
    <row r="25" spans="1:16" s="275" customFormat="1" ht="12.75" customHeight="1" x14ac:dyDescent="0.2">
      <c r="A25" s="721" t="s">
        <v>220</v>
      </c>
      <c r="B25" s="279" t="s">
        <v>207</v>
      </c>
      <c r="C25" s="284"/>
      <c r="D25" s="284"/>
      <c r="E25" s="284"/>
      <c r="F25" s="284"/>
      <c r="G25" s="284"/>
      <c r="H25" s="284"/>
      <c r="I25" s="284"/>
      <c r="J25" s="285"/>
      <c r="K25" s="734">
        <v>0</v>
      </c>
    </row>
    <row r="26" spans="1:16" s="275" customFormat="1" ht="12.75" customHeight="1" x14ac:dyDescent="0.2">
      <c r="A26" s="721" t="s">
        <v>214</v>
      </c>
      <c r="B26" s="279" t="s">
        <v>208</v>
      </c>
      <c r="C26" s="284"/>
      <c r="D26" s="284"/>
      <c r="E26" s="284"/>
      <c r="F26" s="284"/>
      <c r="G26" s="284"/>
      <c r="H26" s="284"/>
      <c r="I26" s="284"/>
      <c r="J26" s="285"/>
      <c r="K26" s="734">
        <v>0</v>
      </c>
    </row>
    <row r="27" spans="1:16" s="275" customFormat="1" ht="12.75" customHeight="1" x14ac:dyDescent="0.2">
      <c r="A27" s="721" t="s">
        <v>221</v>
      </c>
      <c r="B27" s="279" t="s">
        <v>209</v>
      </c>
      <c r="C27" s="284">
        <v>10</v>
      </c>
      <c r="D27" s="284">
        <v>8</v>
      </c>
      <c r="E27" s="284"/>
      <c r="F27" s="284"/>
      <c r="G27" s="284">
        <v>9</v>
      </c>
      <c r="H27" s="284">
        <v>7</v>
      </c>
      <c r="I27" s="284">
        <v>2</v>
      </c>
      <c r="J27" s="285">
        <v>2</v>
      </c>
      <c r="K27" s="734">
        <v>38</v>
      </c>
    </row>
    <row r="28" spans="1:16" s="275" customFormat="1" ht="12.75" customHeight="1" x14ac:dyDescent="0.2">
      <c r="A28" s="721" t="s">
        <v>222</v>
      </c>
      <c r="B28" s="279" t="s">
        <v>210</v>
      </c>
      <c r="C28" s="284"/>
      <c r="D28" s="284"/>
      <c r="E28" s="284"/>
      <c r="F28" s="284"/>
      <c r="G28" s="284"/>
      <c r="H28" s="284"/>
      <c r="I28" s="284"/>
      <c r="J28" s="285"/>
      <c r="K28" s="734">
        <v>0</v>
      </c>
    </row>
    <row r="29" spans="1:16" s="275" customFormat="1" ht="12.75" customHeight="1" x14ac:dyDescent="0.2">
      <c r="A29" s="721" t="s">
        <v>223</v>
      </c>
      <c r="B29" s="279" t="s">
        <v>211</v>
      </c>
      <c r="C29" s="286"/>
      <c r="D29" s="286"/>
      <c r="E29" s="286"/>
      <c r="F29" s="286"/>
      <c r="G29" s="286"/>
      <c r="H29" s="286"/>
      <c r="I29" s="286"/>
      <c r="J29" s="287"/>
      <c r="K29" s="733">
        <v>0</v>
      </c>
    </row>
    <row r="30" spans="1:16" s="275" customFormat="1" ht="12.75" customHeight="1" x14ac:dyDescent="0.2">
      <c r="A30" s="721" t="s">
        <v>213</v>
      </c>
      <c r="B30" s="279" t="s">
        <v>212</v>
      </c>
      <c r="C30" s="286"/>
      <c r="D30" s="286"/>
      <c r="E30" s="286"/>
      <c r="F30" s="286"/>
      <c r="G30" s="286"/>
      <c r="H30" s="286"/>
      <c r="I30" s="286"/>
      <c r="J30" s="287"/>
      <c r="K30" s="733">
        <v>0</v>
      </c>
    </row>
    <row r="31" spans="1:16" s="275" customFormat="1" ht="12.75" customHeight="1" x14ac:dyDescent="0.2">
      <c r="A31" s="731" t="s">
        <v>84</v>
      </c>
      <c r="B31" s="732" t="s">
        <v>85</v>
      </c>
      <c r="C31" s="280">
        <v>10</v>
      </c>
      <c r="D31" s="280">
        <v>8</v>
      </c>
      <c r="E31" s="280">
        <v>0</v>
      </c>
      <c r="F31" s="280">
        <v>0</v>
      </c>
      <c r="G31" s="280">
        <v>9</v>
      </c>
      <c r="H31" s="280">
        <v>7</v>
      </c>
      <c r="I31" s="280">
        <v>2</v>
      </c>
      <c r="J31" s="280">
        <v>2</v>
      </c>
      <c r="K31" s="733">
        <v>38</v>
      </c>
    </row>
    <row r="32" spans="1:16" s="275" customFormat="1" ht="12.75" customHeight="1" x14ac:dyDescent="0.2">
      <c r="A32" s="728" t="s">
        <v>261</v>
      </c>
      <c r="B32" s="729"/>
      <c r="C32" s="941"/>
      <c r="D32" s="942"/>
      <c r="E32" s="942"/>
      <c r="F32" s="942"/>
      <c r="G32" s="942"/>
      <c r="H32" s="942"/>
      <c r="I32" s="942"/>
      <c r="J32" s="942"/>
      <c r="K32" s="943"/>
    </row>
    <row r="33" spans="1:12" s="275" customFormat="1" ht="12.75" customHeight="1" x14ac:dyDescent="0.2">
      <c r="A33" s="720" t="s">
        <v>201</v>
      </c>
      <c r="B33" s="278" t="s">
        <v>200</v>
      </c>
      <c r="C33" s="944"/>
      <c r="D33" s="945"/>
      <c r="E33" s="945"/>
      <c r="F33" s="945"/>
      <c r="G33" s="945"/>
      <c r="H33" s="945"/>
      <c r="I33" s="945"/>
      <c r="J33" s="945"/>
      <c r="K33" s="946"/>
    </row>
    <row r="34" spans="1:12" s="275" customFormat="1" ht="12.75" customHeight="1" x14ac:dyDescent="0.2">
      <c r="A34" s="721" t="s">
        <v>215</v>
      </c>
      <c r="B34" s="279" t="s">
        <v>202</v>
      </c>
      <c r="C34" s="291"/>
      <c r="D34" s="291"/>
      <c r="E34" s="291"/>
      <c r="F34" s="291"/>
      <c r="G34" s="291"/>
      <c r="H34" s="291"/>
      <c r="I34" s="291"/>
      <c r="J34" s="292"/>
      <c r="K34" s="734">
        <v>0</v>
      </c>
    </row>
    <row r="35" spans="1:12" s="275" customFormat="1" ht="12.75" customHeight="1" x14ac:dyDescent="0.2">
      <c r="A35" s="721" t="s">
        <v>216</v>
      </c>
      <c r="B35" s="279" t="s">
        <v>203</v>
      </c>
      <c r="C35" s="291"/>
      <c r="D35" s="291"/>
      <c r="E35" s="291"/>
      <c r="F35" s="291"/>
      <c r="G35" s="291"/>
      <c r="H35" s="291"/>
      <c r="I35" s="291"/>
      <c r="J35" s="292"/>
      <c r="K35" s="734">
        <v>0</v>
      </c>
    </row>
    <row r="36" spans="1:12" s="275" customFormat="1" ht="12.75" customHeight="1" x14ac:dyDescent="0.2">
      <c r="A36" s="721" t="s">
        <v>217</v>
      </c>
      <c r="B36" s="279" t="s">
        <v>204</v>
      </c>
      <c r="C36" s="291">
        <v>4</v>
      </c>
      <c r="D36" s="291"/>
      <c r="E36" s="291"/>
      <c r="F36" s="291"/>
      <c r="G36" s="291">
        <v>6</v>
      </c>
      <c r="H36" s="291"/>
      <c r="I36" s="291">
        <v>2</v>
      </c>
      <c r="J36" s="292">
        <v>2</v>
      </c>
      <c r="K36" s="734">
        <v>14</v>
      </c>
    </row>
    <row r="37" spans="1:12" s="275" customFormat="1" ht="12.75" customHeight="1" x14ac:dyDescent="0.2">
      <c r="A37" s="721" t="s">
        <v>218</v>
      </c>
      <c r="B37" s="279" t="s">
        <v>205</v>
      </c>
      <c r="C37" s="291"/>
      <c r="D37" s="291"/>
      <c r="E37" s="291"/>
      <c r="F37" s="291"/>
      <c r="G37" s="291"/>
      <c r="H37" s="291"/>
      <c r="I37" s="291"/>
      <c r="J37" s="292"/>
      <c r="K37" s="734">
        <v>0</v>
      </c>
    </row>
    <row r="38" spans="1:12" s="275" customFormat="1" ht="12.75" customHeight="1" x14ac:dyDescent="0.2">
      <c r="A38" s="721" t="s">
        <v>219</v>
      </c>
      <c r="B38" s="279" t="s">
        <v>206</v>
      </c>
      <c r="C38" s="291"/>
      <c r="D38" s="291"/>
      <c r="E38" s="291"/>
      <c r="F38" s="291"/>
      <c r="G38" s="291"/>
      <c r="H38" s="291"/>
      <c r="I38" s="291"/>
      <c r="J38" s="292"/>
      <c r="K38" s="734">
        <v>0</v>
      </c>
    </row>
    <row r="39" spans="1:12" s="275" customFormat="1" ht="12.75" customHeight="1" x14ac:dyDescent="0.2">
      <c r="A39" s="721" t="s">
        <v>220</v>
      </c>
      <c r="B39" s="279" t="s">
        <v>207</v>
      </c>
      <c r="C39" s="291"/>
      <c r="D39" s="291"/>
      <c r="E39" s="291"/>
      <c r="F39" s="291"/>
      <c r="G39" s="291"/>
      <c r="H39" s="291"/>
      <c r="I39" s="291"/>
      <c r="J39" s="292"/>
      <c r="K39" s="734">
        <v>0</v>
      </c>
    </row>
    <row r="40" spans="1:12" s="275" customFormat="1" ht="12.75" customHeight="1" x14ac:dyDescent="0.2">
      <c r="A40" s="721" t="s">
        <v>214</v>
      </c>
      <c r="B40" s="279" t="s">
        <v>208</v>
      </c>
      <c r="C40" s="291"/>
      <c r="D40" s="291"/>
      <c r="E40" s="291"/>
      <c r="F40" s="291"/>
      <c r="G40" s="291"/>
      <c r="H40" s="291"/>
      <c r="I40" s="291"/>
      <c r="J40" s="292"/>
      <c r="K40" s="734">
        <v>0</v>
      </c>
    </row>
    <row r="41" spans="1:12" s="275" customFormat="1" ht="12.75" customHeight="1" x14ac:dyDescent="0.2">
      <c r="A41" s="721" t="s">
        <v>221</v>
      </c>
      <c r="B41" s="279" t="s">
        <v>209</v>
      </c>
      <c r="C41" s="291"/>
      <c r="D41" s="291"/>
      <c r="E41" s="291"/>
      <c r="F41" s="291"/>
      <c r="G41" s="291"/>
      <c r="H41" s="291"/>
      <c r="I41" s="291"/>
      <c r="J41" s="292"/>
      <c r="K41" s="734">
        <v>0</v>
      </c>
    </row>
    <row r="42" spans="1:12" s="275" customFormat="1" ht="12.75" customHeight="1" x14ac:dyDescent="0.2">
      <c r="A42" s="721" t="s">
        <v>222</v>
      </c>
      <c r="B42" s="279" t="s">
        <v>210</v>
      </c>
      <c r="C42" s="291"/>
      <c r="D42" s="291"/>
      <c r="E42" s="291"/>
      <c r="F42" s="291"/>
      <c r="G42" s="291"/>
      <c r="H42" s="291"/>
      <c r="I42" s="291"/>
      <c r="J42" s="292"/>
      <c r="K42" s="734">
        <v>0</v>
      </c>
    </row>
    <row r="43" spans="1:12" s="275" customFormat="1" ht="12.75" customHeight="1" x14ac:dyDescent="0.2">
      <c r="A43" s="721" t="s">
        <v>223</v>
      </c>
      <c r="B43" s="279" t="s">
        <v>211</v>
      </c>
      <c r="C43" s="293"/>
      <c r="D43" s="293"/>
      <c r="E43" s="293"/>
      <c r="F43" s="293"/>
      <c r="G43" s="293"/>
      <c r="H43" s="293"/>
      <c r="I43" s="293"/>
      <c r="J43" s="294"/>
      <c r="K43" s="733">
        <v>0</v>
      </c>
    </row>
    <row r="44" spans="1:12" s="275" customFormat="1" ht="12.75" customHeight="1" x14ac:dyDescent="0.2">
      <c r="A44" s="721" t="s">
        <v>213</v>
      </c>
      <c r="B44" s="279" t="s">
        <v>212</v>
      </c>
      <c r="C44" s="293"/>
      <c r="D44" s="293"/>
      <c r="E44" s="293"/>
      <c r="F44" s="293"/>
      <c r="G44" s="293"/>
      <c r="H44" s="293"/>
      <c r="I44" s="293"/>
      <c r="J44" s="294"/>
      <c r="K44" s="733">
        <v>0</v>
      </c>
    </row>
    <row r="45" spans="1:12" s="275" customFormat="1" ht="12.75" customHeight="1" x14ac:dyDescent="0.2">
      <c r="A45" s="731" t="s">
        <v>84</v>
      </c>
      <c r="B45" s="732" t="s">
        <v>85</v>
      </c>
      <c r="C45" s="280">
        <v>4</v>
      </c>
      <c r="D45" s="280">
        <v>0</v>
      </c>
      <c r="E45" s="280">
        <v>0</v>
      </c>
      <c r="F45" s="280">
        <v>0</v>
      </c>
      <c r="G45" s="280">
        <v>6</v>
      </c>
      <c r="H45" s="280">
        <v>0</v>
      </c>
      <c r="I45" s="280">
        <v>2</v>
      </c>
      <c r="J45" s="280">
        <v>2</v>
      </c>
      <c r="K45" s="733">
        <v>14</v>
      </c>
    </row>
    <row r="46" spans="1:12" s="275" customFormat="1" ht="12.75" customHeight="1" x14ac:dyDescent="0.2">
      <c r="A46" s="728" t="s">
        <v>262</v>
      </c>
      <c r="B46" s="729"/>
      <c r="C46" s="941"/>
      <c r="D46" s="942"/>
      <c r="E46" s="942"/>
      <c r="F46" s="942"/>
      <c r="G46" s="942"/>
      <c r="H46" s="942"/>
      <c r="I46" s="942"/>
      <c r="J46" s="942"/>
      <c r="K46" s="943"/>
      <c r="L46" s="288"/>
    </row>
    <row r="47" spans="1:12" s="275" customFormat="1" ht="12.75" customHeight="1" x14ac:dyDescent="0.2">
      <c r="A47" s="720" t="s">
        <v>201</v>
      </c>
      <c r="B47" s="278" t="s">
        <v>200</v>
      </c>
      <c r="C47" s="944"/>
      <c r="D47" s="945"/>
      <c r="E47" s="945"/>
      <c r="F47" s="945"/>
      <c r="G47" s="945"/>
      <c r="H47" s="945"/>
      <c r="I47" s="945"/>
      <c r="J47" s="945"/>
      <c r="K47" s="946"/>
      <c r="L47" s="288"/>
    </row>
    <row r="48" spans="1:12" s="275" customFormat="1" ht="12.75" customHeight="1" x14ac:dyDescent="0.2">
      <c r="A48" s="721" t="s">
        <v>215</v>
      </c>
      <c r="B48" s="279" t="s">
        <v>202</v>
      </c>
      <c r="C48" s="295"/>
      <c r="D48" s="295"/>
      <c r="E48" s="295"/>
      <c r="F48" s="295"/>
      <c r="G48" s="295"/>
      <c r="H48" s="295"/>
      <c r="I48" s="295"/>
      <c r="J48" s="296"/>
      <c r="K48" s="734">
        <v>0</v>
      </c>
      <c r="L48" s="288"/>
    </row>
    <row r="49" spans="1:12" s="275" customFormat="1" ht="12.75" customHeight="1" x14ac:dyDescent="0.2">
      <c r="A49" s="721" t="s">
        <v>216</v>
      </c>
      <c r="B49" s="279" t="s">
        <v>203</v>
      </c>
      <c r="C49" s="295"/>
      <c r="D49" s="295"/>
      <c r="E49" s="295"/>
      <c r="F49" s="295"/>
      <c r="G49" s="295">
        <v>1</v>
      </c>
      <c r="H49" s="295">
        <v>1</v>
      </c>
      <c r="I49" s="295"/>
      <c r="J49" s="296"/>
      <c r="K49" s="734">
        <v>2</v>
      </c>
      <c r="L49" s="288"/>
    </row>
    <row r="50" spans="1:12" s="275" customFormat="1" ht="12.75" customHeight="1" x14ac:dyDescent="0.2">
      <c r="A50" s="721" t="s">
        <v>217</v>
      </c>
      <c r="B50" s="279" t="s">
        <v>204</v>
      </c>
      <c r="C50" s="295"/>
      <c r="D50" s="295"/>
      <c r="E50" s="295"/>
      <c r="F50" s="295"/>
      <c r="G50" s="295"/>
      <c r="H50" s="295"/>
      <c r="I50" s="295"/>
      <c r="J50" s="296"/>
      <c r="K50" s="734">
        <v>0</v>
      </c>
      <c r="L50" s="288"/>
    </row>
    <row r="51" spans="1:12" s="275" customFormat="1" ht="12.75" customHeight="1" x14ac:dyDescent="0.2">
      <c r="A51" s="721" t="s">
        <v>218</v>
      </c>
      <c r="B51" s="279" t="s">
        <v>205</v>
      </c>
      <c r="C51" s="295"/>
      <c r="D51" s="295"/>
      <c r="E51" s="295"/>
      <c r="F51" s="295"/>
      <c r="G51" s="295"/>
      <c r="H51" s="295"/>
      <c r="I51" s="295"/>
      <c r="J51" s="296"/>
      <c r="K51" s="734">
        <v>0</v>
      </c>
      <c r="L51" s="288"/>
    </row>
    <row r="52" spans="1:12" s="275" customFormat="1" ht="12.75" customHeight="1" x14ac:dyDescent="0.2">
      <c r="A52" s="721" t="s">
        <v>219</v>
      </c>
      <c r="B52" s="279" t="s">
        <v>206</v>
      </c>
      <c r="C52" s="295"/>
      <c r="D52" s="295"/>
      <c r="E52" s="295"/>
      <c r="F52" s="295"/>
      <c r="G52" s="295">
        <v>1</v>
      </c>
      <c r="H52" s="295">
        <v>1</v>
      </c>
      <c r="I52" s="295"/>
      <c r="J52" s="296"/>
      <c r="K52" s="734">
        <v>2</v>
      </c>
      <c r="L52" s="288"/>
    </row>
    <row r="53" spans="1:12" s="275" customFormat="1" ht="12.75" customHeight="1" x14ac:dyDescent="0.2">
      <c r="A53" s="721" t="s">
        <v>220</v>
      </c>
      <c r="B53" s="279" t="s">
        <v>207</v>
      </c>
      <c r="C53" s="295"/>
      <c r="D53" s="295"/>
      <c r="E53" s="295"/>
      <c r="F53" s="295"/>
      <c r="G53" s="295"/>
      <c r="H53" s="295"/>
      <c r="I53" s="295"/>
      <c r="J53" s="296"/>
      <c r="K53" s="734">
        <v>0</v>
      </c>
      <c r="L53" s="288"/>
    </row>
    <row r="54" spans="1:12" s="275" customFormat="1" ht="12.75" customHeight="1" x14ac:dyDescent="0.2">
      <c r="A54" s="721" t="s">
        <v>214</v>
      </c>
      <c r="B54" s="279" t="s">
        <v>208</v>
      </c>
      <c r="C54" s="295"/>
      <c r="D54" s="295"/>
      <c r="E54" s="295"/>
      <c r="F54" s="295"/>
      <c r="G54" s="295"/>
      <c r="H54" s="295"/>
      <c r="I54" s="295"/>
      <c r="J54" s="296"/>
      <c r="K54" s="734">
        <v>0</v>
      </c>
      <c r="L54" s="288"/>
    </row>
    <row r="55" spans="1:12" s="275" customFormat="1" ht="12.75" customHeight="1" x14ac:dyDescent="0.2">
      <c r="A55" s="721" t="s">
        <v>221</v>
      </c>
      <c r="B55" s="279" t="s">
        <v>209</v>
      </c>
      <c r="C55" s="295"/>
      <c r="D55" s="295"/>
      <c r="E55" s="295"/>
      <c r="F55" s="295"/>
      <c r="G55" s="295"/>
      <c r="H55" s="295"/>
      <c r="I55" s="295"/>
      <c r="J55" s="296"/>
      <c r="K55" s="734">
        <v>0</v>
      </c>
      <c r="L55" s="288"/>
    </row>
    <row r="56" spans="1:12" s="275" customFormat="1" ht="12.75" customHeight="1" x14ac:dyDescent="0.2">
      <c r="A56" s="721" t="s">
        <v>222</v>
      </c>
      <c r="B56" s="279" t="s">
        <v>210</v>
      </c>
      <c r="C56" s="295"/>
      <c r="D56" s="295"/>
      <c r="E56" s="295"/>
      <c r="F56" s="295"/>
      <c r="G56" s="295"/>
      <c r="H56" s="295"/>
      <c r="I56" s="295"/>
      <c r="J56" s="296"/>
      <c r="K56" s="734">
        <v>0</v>
      </c>
      <c r="L56" s="288"/>
    </row>
    <row r="57" spans="1:12" s="275" customFormat="1" ht="12.75" customHeight="1" x14ac:dyDescent="0.2">
      <c r="A57" s="721" t="s">
        <v>223</v>
      </c>
      <c r="B57" s="279" t="s">
        <v>211</v>
      </c>
      <c r="C57" s="297">
        <v>12</v>
      </c>
      <c r="D57" s="297">
        <v>9</v>
      </c>
      <c r="E57" s="297"/>
      <c r="F57" s="297"/>
      <c r="G57" s="297"/>
      <c r="H57" s="297"/>
      <c r="I57" s="297"/>
      <c r="J57" s="298"/>
      <c r="K57" s="733">
        <v>21</v>
      </c>
      <c r="L57" s="288"/>
    </row>
    <row r="58" spans="1:12" s="275" customFormat="1" ht="12.75" customHeight="1" x14ac:dyDescent="0.2">
      <c r="A58" s="721" t="s">
        <v>213</v>
      </c>
      <c r="B58" s="279" t="s">
        <v>212</v>
      </c>
      <c r="C58" s="297"/>
      <c r="D58" s="297"/>
      <c r="E58" s="297"/>
      <c r="F58" s="297"/>
      <c r="G58" s="297"/>
      <c r="H58" s="297"/>
      <c r="I58" s="297"/>
      <c r="J58" s="298"/>
      <c r="K58" s="733">
        <v>0</v>
      </c>
      <c r="L58" s="288"/>
    </row>
    <row r="59" spans="1:12" s="275" customFormat="1" ht="12.75" customHeight="1" x14ac:dyDescent="0.2">
      <c r="A59" s="731" t="s">
        <v>84</v>
      </c>
      <c r="B59" s="732" t="s">
        <v>85</v>
      </c>
      <c r="C59" s="280">
        <v>12</v>
      </c>
      <c r="D59" s="280">
        <v>9</v>
      </c>
      <c r="E59" s="280">
        <v>0</v>
      </c>
      <c r="F59" s="280">
        <v>0</v>
      </c>
      <c r="G59" s="280">
        <v>2</v>
      </c>
      <c r="H59" s="280">
        <v>2</v>
      </c>
      <c r="I59" s="280">
        <v>0</v>
      </c>
      <c r="J59" s="280">
        <v>0</v>
      </c>
      <c r="K59" s="734">
        <v>25</v>
      </c>
      <c r="L59" s="288"/>
    </row>
    <row r="60" spans="1:12" s="275" customFormat="1" ht="12.75" customHeight="1" x14ac:dyDescent="0.2">
      <c r="A60" s="728" t="s">
        <v>263</v>
      </c>
      <c r="B60" s="729"/>
      <c r="C60" s="730"/>
      <c r="D60" s="730"/>
      <c r="E60" s="730"/>
      <c r="F60" s="730"/>
      <c r="G60" s="730"/>
      <c r="H60" s="730"/>
      <c r="I60" s="730"/>
      <c r="J60" s="730"/>
      <c r="K60" s="730"/>
      <c r="L60" s="288"/>
    </row>
    <row r="61" spans="1:12" s="275" customFormat="1" ht="12.75" customHeight="1" x14ac:dyDescent="0.2">
      <c r="A61" s="720" t="s">
        <v>201</v>
      </c>
      <c r="B61" s="278" t="s">
        <v>200</v>
      </c>
      <c r="C61" s="944"/>
      <c r="D61" s="945"/>
      <c r="E61" s="945"/>
      <c r="F61" s="945"/>
      <c r="G61" s="945"/>
      <c r="H61" s="945"/>
      <c r="I61" s="945"/>
      <c r="J61" s="945"/>
      <c r="K61" s="946"/>
      <c r="L61" s="288"/>
    </row>
    <row r="62" spans="1:12" s="275" customFormat="1" ht="12.75" customHeight="1" x14ac:dyDescent="0.2">
      <c r="A62" s="721" t="s">
        <v>215</v>
      </c>
      <c r="B62" s="279" t="s">
        <v>202</v>
      </c>
      <c r="C62" s="299"/>
      <c r="D62" s="299"/>
      <c r="E62" s="299"/>
      <c r="F62" s="299"/>
      <c r="G62" s="299"/>
      <c r="H62" s="299"/>
      <c r="I62" s="299"/>
      <c r="J62" s="299"/>
      <c r="K62" s="734">
        <v>0</v>
      </c>
      <c r="L62" s="288"/>
    </row>
    <row r="63" spans="1:12" s="275" customFormat="1" ht="12.75" customHeight="1" x14ac:dyDescent="0.2">
      <c r="A63" s="721" t="s">
        <v>216</v>
      </c>
      <c r="B63" s="279" t="s">
        <v>203</v>
      </c>
      <c r="C63" s="299"/>
      <c r="D63" s="299"/>
      <c r="E63" s="299"/>
      <c r="F63" s="299"/>
      <c r="G63" s="299"/>
      <c r="H63" s="299"/>
      <c r="I63" s="299"/>
      <c r="J63" s="300"/>
      <c r="K63" s="734">
        <v>0</v>
      </c>
      <c r="L63" s="288"/>
    </row>
    <row r="64" spans="1:12" s="275" customFormat="1" ht="12.75" customHeight="1" x14ac:dyDescent="0.2">
      <c r="A64" s="721" t="s">
        <v>217</v>
      </c>
      <c r="B64" s="279" t="s">
        <v>204</v>
      </c>
      <c r="C64" s="299"/>
      <c r="D64" s="299"/>
      <c r="E64" s="299"/>
      <c r="F64" s="299"/>
      <c r="G64" s="299"/>
      <c r="H64" s="299"/>
      <c r="I64" s="299"/>
      <c r="J64" s="300"/>
      <c r="K64" s="734">
        <v>0</v>
      </c>
      <c r="L64" s="288"/>
    </row>
    <row r="65" spans="1:12" s="275" customFormat="1" ht="12.75" customHeight="1" x14ac:dyDescent="0.2">
      <c r="A65" s="721" t="s">
        <v>218</v>
      </c>
      <c r="B65" s="279" t="s">
        <v>205</v>
      </c>
      <c r="C65" s="299"/>
      <c r="D65" s="299"/>
      <c r="E65" s="299"/>
      <c r="F65" s="299"/>
      <c r="G65" s="299"/>
      <c r="H65" s="299"/>
      <c r="I65" s="299"/>
      <c r="J65" s="300"/>
      <c r="K65" s="734">
        <v>0</v>
      </c>
      <c r="L65" s="288"/>
    </row>
    <row r="66" spans="1:12" s="275" customFormat="1" ht="12.75" customHeight="1" x14ac:dyDescent="0.2">
      <c r="A66" s="721" t="s">
        <v>219</v>
      </c>
      <c r="B66" s="279" t="s">
        <v>206</v>
      </c>
      <c r="C66" s="299"/>
      <c r="D66" s="299"/>
      <c r="E66" s="299"/>
      <c r="F66" s="299"/>
      <c r="G66" s="299"/>
      <c r="H66" s="299"/>
      <c r="I66" s="299"/>
      <c r="J66" s="300"/>
      <c r="K66" s="734">
        <v>0</v>
      </c>
      <c r="L66" s="288"/>
    </row>
    <row r="67" spans="1:12" s="275" customFormat="1" ht="12.75" customHeight="1" x14ac:dyDescent="0.2">
      <c r="A67" s="721" t="s">
        <v>220</v>
      </c>
      <c r="B67" s="279" t="s">
        <v>207</v>
      </c>
      <c r="C67" s="299">
        <v>3</v>
      </c>
      <c r="D67" s="299">
        <v>3</v>
      </c>
      <c r="E67" s="299"/>
      <c r="F67" s="299"/>
      <c r="G67" s="299">
        <v>4</v>
      </c>
      <c r="H67" s="299">
        <v>3</v>
      </c>
      <c r="I67" s="299">
        <v>4</v>
      </c>
      <c r="J67" s="300">
        <v>1</v>
      </c>
      <c r="K67" s="734">
        <v>18</v>
      </c>
      <c r="L67" s="288"/>
    </row>
    <row r="68" spans="1:12" s="275" customFormat="1" ht="12.75" customHeight="1" x14ac:dyDescent="0.2">
      <c r="A68" s="721" t="s">
        <v>214</v>
      </c>
      <c r="B68" s="279" t="s">
        <v>208</v>
      </c>
      <c r="C68" s="299"/>
      <c r="D68" s="299"/>
      <c r="E68" s="299"/>
      <c r="F68" s="299"/>
      <c r="G68" s="299"/>
      <c r="H68" s="299"/>
      <c r="I68" s="299"/>
      <c r="J68" s="300"/>
      <c r="K68" s="734">
        <v>0</v>
      </c>
      <c r="L68" s="288"/>
    </row>
    <row r="69" spans="1:12" s="275" customFormat="1" ht="12.75" customHeight="1" x14ac:dyDescent="0.2">
      <c r="A69" s="721" t="s">
        <v>221</v>
      </c>
      <c r="B69" s="279" t="s">
        <v>209</v>
      </c>
      <c r="C69" s="299"/>
      <c r="D69" s="299"/>
      <c r="E69" s="299"/>
      <c r="F69" s="299"/>
      <c r="G69" s="299">
        <v>1</v>
      </c>
      <c r="H69" s="299"/>
      <c r="I69" s="299"/>
      <c r="J69" s="300"/>
      <c r="K69" s="734">
        <v>1</v>
      </c>
      <c r="L69" s="288"/>
    </row>
    <row r="70" spans="1:12" s="275" customFormat="1" ht="12.75" customHeight="1" x14ac:dyDescent="0.2">
      <c r="A70" s="721" t="s">
        <v>222</v>
      </c>
      <c r="B70" s="279" t="s">
        <v>210</v>
      </c>
      <c r="C70" s="299"/>
      <c r="D70" s="299"/>
      <c r="E70" s="299"/>
      <c r="F70" s="299"/>
      <c r="G70" s="299"/>
      <c r="H70" s="299"/>
      <c r="I70" s="299"/>
      <c r="J70" s="300"/>
      <c r="K70" s="734">
        <v>0</v>
      </c>
      <c r="L70" s="288"/>
    </row>
    <row r="71" spans="1:12" s="275" customFormat="1" ht="12.75" customHeight="1" x14ac:dyDescent="0.2">
      <c r="A71" s="721" t="s">
        <v>223</v>
      </c>
      <c r="B71" s="279" t="s">
        <v>211</v>
      </c>
      <c r="C71" s="299"/>
      <c r="D71" s="299"/>
      <c r="E71" s="299"/>
      <c r="F71" s="299"/>
      <c r="G71" s="299"/>
      <c r="H71" s="299"/>
      <c r="I71" s="299"/>
      <c r="J71" s="300"/>
      <c r="K71" s="734">
        <v>0</v>
      </c>
      <c r="L71" s="288"/>
    </row>
    <row r="72" spans="1:12" s="275" customFormat="1" ht="12.75" customHeight="1" x14ac:dyDescent="0.2">
      <c r="A72" s="721" t="s">
        <v>213</v>
      </c>
      <c r="B72" s="279" t="s">
        <v>212</v>
      </c>
      <c r="C72" s="299"/>
      <c r="D72" s="299"/>
      <c r="E72" s="299"/>
      <c r="F72" s="299"/>
      <c r="G72" s="299"/>
      <c r="H72" s="299"/>
      <c r="I72" s="299"/>
      <c r="J72" s="300"/>
      <c r="K72" s="734">
        <v>0</v>
      </c>
      <c r="L72" s="288"/>
    </row>
    <row r="73" spans="1:12" s="275" customFormat="1" ht="12.75" customHeight="1" x14ac:dyDescent="0.2">
      <c r="A73" s="731" t="s">
        <v>84</v>
      </c>
      <c r="B73" s="732" t="s">
        <v>85</v>
      </c>
      <c r="C73" s="280">
        <v>3</v>
      </c>
      <c r="D73" s="280">
        <v>3</v>
      </c>
      <c r="E73" s="280">
        <v>0</v>
      </c>
      <c r="F73" s="280">
        <v>0</v>
      </c>
      <c r="G73" s="280">
        <v>5</v>
      </c>
      <c r="H73" s="280">
        <v>3</v>
      </c>
      <c r="I73" s="280">
        <v>4</v>
      </c>
      <c r="J73" s="280">
        <v>1</v>
      </c>
      <c r="K73" s="734">
        <v>19</v>
      </c>
      <c r="L73" s="288"/>
    </row>
    <row r="74" spans="1:12" s="275" customFormat="1" ht="12.75" customHeight="1" x14ac:dyDescent="0.2">
      <c r="A74" s="728" t="s">
        <v>264</v>
      </c>
      <c r="B74" s="729"/>
      <c r="C74" s="730"/>
      <c r="D74" s="730"/>
      <c r="E74" s="730"/>
      <c r="F74" s="730"/>
      <c r="G74" s="730"/>
      <c r="H74" s="730"/>
      <c r="I74" s="730"/>
      <c r="J74" s="730"/>
      <c r="K74" s="730"/>
      <c r="L74" s="288"/>
    </row>
    <row r="75" spans="1:12" s="275" customFormat="1" ht="12.75" customHeight="1" x14ac:dyDescent="0.2">
      <c r="A75" s="720" t="s">
        <v>201</v>
      </c>
      <c r="B75" s="278" t="s">
        <v>200</v>
      </c>
      <c r="C75" s="280"/>
      <c r="D75" s="280"/>
      <c r="E75" s="280"/>
      <c r="F75" s="280"/>
      <c r="G75" s="280"/>
      <c r="H75" s="280"/>
      <c r="I75" s="280"/>
      <c r="J75" s="280"/>
      <c r="K75" s="280"/>
      <c r="L75" s="288"/>
    </row>
    <row r="76" spans="1:12" s="275" customFormat="1" ht="12.75" customHeight="1" x14ac:dyDescent="0.2">
      <c r="A76" s="721" t="s">
        <v>215</v>
      </c>
      <c r="B76" s="279" t="s">
        <v>202</v>
      </c>
      <c r="C76" s="301"/>
      <c r="D76" s="301"/>
      <c r="E76" s="301"/>
      <c r="F76" s="301"/>
      <c r="G76" s="301"/>
      <c r="H76" s="301"/>
      <c r="I76" s="301"/>
      <c r="J76" s="302"/>
      <c r="K76" s="734">
        <v>0</v>
      </c>
      <c r="L76" s="288"/>
    </row>
    <row r="77" spans="1:12" s="275" customFormat="1" ht="12.75" customHeight="1" x14ac:dyDescent="0.2">
      <c r="A77" s="721" t="s">
        <v>216</v>
      </c>
      <c r="B77" s="279" t="s">
        <v>203</v>
      </c>
      <c r="C77" s="301">
        <v>3</v>
      </c>
      <c r="D77" s="301">
        <v>3</v>
      </c>
      <c r="E77" s="301"/>
      <c r="F77" s="301"/>
      <c r="G77" s="301">
        <v>4</v>
      </c>
      <c r="H77" s="301">
        <v>4</v>
      </c>
      <c r="I77" s="301"/>
      <c r="J77" s="302"/>
      <c r="K77" s="734">
        <v>14</v>
      </c>
      <c r="L77" s="288"/>
    </row>
    <row r="78" spans="1:12" s="275" customFormat="1" ht="12.75" customHeight="1" x14ac:dyDescent="0.2">
      <c r="A78" s="721" t="s">
        <v>217</v>
      </c>
      <c r="B78" s="279" t="s">
        <v>204</v>
      </c>
      <c r="C78" s="301">
        <v>10</v>
      </c>
      <c r="D78" s="301">
        <v>5</v>
      </c>
      <c r="E78" s="301"/>
      <c r="F78" s="301"/>
      <c r="G78" s="301">
        <v>6</v>
      </c>
      <c r="H78" s="301">
        <v>5</v>
      </c>
      <c r="I78" s="301">
        <v>6</v>
      </c>
      <c r="J78" s="302">
        <v>6</v>
      </c>
      <c r="K78" s="734">
        <v>38</v>
      </c>
      <c r="L78" s="288"/>
    </row>
    <row r="79" spans="1:12" s="275" customFormat="1" ht="12.75" customHeight="1" x14ac:dyDescent="0.2">
      <c r="A79" s="721" t="s">
        <v>218</v>
      </c>
      <c r="B79" s="279" t="s">
        <v>205</v>
      </c>
      <c r="C79" s="301">
        <v>4</v>
      </c>
      <c r="D79" s="301">
        <v>2</v>
      </c>
      <c r="E79" s="301"/>
      <c r="F79" s="301"/>
      <c r="G79" s="301">
        <v>2</v>
      </c>
      <c r="H79" s="301"/>
      <c r="I79" s="301"/>
      <c r="J79" s="302"/>
      <c r="K79" s="734">
        <v>8</v>
      </c>
      <c r="L79" s="288"/>
    </row>
    <row r="80" spans="1:12" s="275" customFormat="1" ht="12.75" customHeight="1" x14ac:dyDescent="0.2">
      <c r="A80" s="721" t="s">
        <v>219</v>
      </c>
      <c r="B80" s="279" t="s">
        <v>206</v>
      </c>
      <c r="C80" s="301"/>
      <c r="D80" s="301"/>
      <c r="E80" s="301"/>
      <c r="F80" s="301"/>
      <c r="G80" s="301"/>
      <c r="H80" s="301"/>
      <c r="I80" s="301"/>
      <c r="J80" s="302"/>
      <c r="K80" s="734">
        <v>0</v>
      </c>
      <c r="L80" s="288"/>
    </row>
    <row r="81" spans="1:12" s="275" customFormat="1" ht="12.75" customHeight="1" x14ac:dyDescent="0.2">
      <c r="A81" s="721" t="s">
        <v>220</v>
      </c>
      <c r="B81" s="279" t="s">
        <v>207</v>
      </c>
      <c r="C81" s="301"/>
      <c r="D81" s="301"/>
      <c r="E81" s="301"/>
      <c r="F81" s="301"/>
      <c r="G81" s="301"/>
      <c r="H81" s="301"/>
      <c r="I81" s="301"/>
      <c r="J81" s="302"/>
      <c r="K81" s="734">
        <v>0</v>
      </c>
      <c r="L81" s="288"/>
    </row>
    <row r="82" spans="1:12" s="275" customFormat="1" ht="12.75" customHeight="1" x14ac:dyDescent="0.2">
      <c r="A82" s="721" t="s">
        <v>214</v>
      </c>
      <c r="B82" s="279" t="s">
        <v>208</v>
      </c>
      <c r="C82" s="301"/>
      <c r="D82" s="301"/>
      <c r="E82" s="301"/>
      <c r="F82" s="301"/>
      <c r="G82" s="301"/>
      <c r="H82" s="301"/>
      <c r="I82" s="301"/>
      <c r="J82" s="302"/>
      <c r="K82" s="734">
        <v>0</v>
      </c>
      <c r="L82" s="288"/>
    </row>
    <row r="83" spans="1:12" s="275" customFormat="1" ht="12.75" customHeight="1" x14ac:dyDescent="0.2">
      <c r="A83" s="721" t="s">
        <v>221</v>
      </c>
      <c r="B83" s="279" t="s">
        <v>209</v>
      </c>
      <c r="C83" s="301"/>
      <c r="D83" s="301"/>
      <c r="E83" s="301"/>
      <c r="F83" s="301"/>
      <c r="G83" s="301"/>
      <c r="H83" s="301"/>
      <c r="I83" s="301"/>
      <c r="J83" s="302"/>
      <c r="K83" s="734">
        <v>0</v>
      </c>
      <c r="L83" s="288"/>
    </row>
    <row r="84" spans="1:12" s="275" customFormat="1" ht="12.75" customHeight="1" x14ac:dyDescent="0.2">
      <c r="A84" s="721" t="s">
        <v>222</v>
      </c>
      <c r="B84" s="279" t="s">
        <v>210</v>
      </c>
      <c r="C84" s="301"/>
      <c r="D84" s="301"/>
      <c r="E84" s="301"/>
      <c r="F84" s="301"/>
      <c r="G84" s="301"/>
      <c r="H84" s="301"/>
      <c r="I84" s="301"/>
      <c r="J84" s="302"/>
      <c r="K84" s="734">
        <v>0</v>
      </c>
      <c r="L84" s="288"/>
    </row>
    <row r="85" spans="1:12" s="275" customFormat="1" ht="12.75" customHeight="1" x14ac:dyDescent="0.2">
      <c r="A85" s="721" t="s">
        <v>223</v>
      </c>
      <c r="B85" s="279" t="s">
        <v>211</v>
      </c>
      <c r="C85" s="303"/>
      <c r="D85" s="303"/>
      <c r="E85" s="303"/>
      <c r="F85" s="303"/>
      <c r="G85" s="303"/>
      <c r="H85" s="303"/>
      <c r="I85" s="303"/>
      <c r="J85" s="304"/>
      <c r="K85" s="733">
        <v>0</v>
      </c>
      <c r="L85" s="288"/>
    </row>
    <row r="86" spans="1:12" s="275" customFormat="1" ht="12.75" customHeight="1" x14ac:dyDescent="0.2">
      <c r="A86" s="721" t="s">
        <v>213</v>
      </c>
      <c r="B86" s="279" t="s">
        <v>212</v>
      </c>
      <c r="C86" s="303"/>
      <c r="D86" s="303"/>
      <c r="E86" s="303"/>
      <c r="F86" s="303"/>
      <c r="G86" s="303"/>
      <c r="H86" s="303"/>
      <c r="I86" s="303"/>
      <c r="J86" s="304"/>
      <c r="K86" s="733">
        <v>0</v>
      </c>
      <c r="L86" s="288"/>
    </row>
    <row r="87" spans="1:12" s="275" customFormat="1" ht="12.75" customHeight="1" x14ac:dyDescent="0.2">
      <c r="A87" s="731" t="s">
        <v>84</v>
      </c>
      <c r="B87" s="732" t="s">
        <v>85</v>
      </c>
      <c r="C87" s="280">
        <v>17</v>
      </c>
      <c r="D87" s="280">
        <v>10</v>
      </c>
      <c r="E87" s="280">
        <v>0</v>
      </c>
      <c r="F87" s="280">
        <v>0</v>
      </c>
      <c r="G87" s="280">
        <v>12</v>
      </c>
      <c r="H87" s="280">
        <v>9</v>
      </c>
      <c r="I87" s="280">
        <v>6</v>
      </c>
      <c r="J87" s="280">
        <v>6</v>
      </c>
      <c r="K87" s="734">
        <v>60</v>
      </c>
      <c r="L87" s="288"/>
    </row>
    <row r="88" spans="1:12" s="275" customFormat="1" ht="12.75" customHeight="1" x14ac:dyDescent="0.2">
      <c r="A88" s="728" t="s">
        <v>265</v>
      </c>
      <c r="B88" s="729"/>
      <c r="C88" s="730"/>
      <c r="D88" s="730"/>
      <c r="E88" s="730"/>
      <c r="F88" s="730"/>
      <c r="G88" s="730"/>
      <c r="H88" s="730"/>
      <c r="I88" s="730"/>
      <c r="J88" s="730"/>
      <c r="K88" s="730"/>
      <c r="L88" s="288"/>
    </row>
    <row r="89" spans="1:12" s="275" customFormat="1" ht="12.75" customHeight="1" x14ac:dyDescent="0.2">
      <c r="A89" s="720" t="s">
        <v>201</v>
      </c>
      <c r="B89" s="278" t="s">
        <v>200</v>
      </c>
      <c r="C89" s="280"/>
      <c r="D89" s="280"/>
      <c r="E89" s="280"/>
      <c r="F89" s="280"/>
      <c r="G89" s="280"/>
      <c r="H89" s="280"/>
      <c r="I89" s="280"/>
      <c r="J89" s="280"/>
      <c r="K89" s="280"/>
      <c r="L89" s="288"/>
    </row>
    <row r="90" spans="1:12" s="275" customFormat="1" ht="12.75" customHeight="1" x14ac:dyDescent="0.2">
      <c r="A90" s="721" t="s">
        <v>215</v>
      </c>
      <c r="B90" s="279" t="s">
        <v>202</v>
      </c>
      <c r="C90" s="305"/>
      <c r="D90" s="305"/>
      <c r="E90" s="305"/>
      <c r="F90" s="305"/>
      <c r="G90" s="305"/>
      <c r="H90" s="305"/>
      <c r="I90" s="305"/>
      <c r="J90" s="305"/>
      <c r="K90" s="734">
        <v>0</v>
      </c>
      <c r="L90" s="288"/>
    </row>
    <row r="91" spans="1:12" s="275" customFormat="1" ht="12.75" customHeight="1" x14ac:dyDescent="0.2">
      <c r="A91" s="721" t="s">
        <v>216</v>
      </c>
      <c r="B91" s="279" t="s">
        <v>203</v>
      </c>
      <c r="C91" s="305">
        <v>14</v>
      </c>
      <c r="D91" s="305">
        <v>8</v>
      </c>
      <c r="E91" s="305">
        <v>4</v>
      </c>
      <c r="F91" s="305">
        <v>4</v>
      </c>
      <c r="G91" s="305">
        <v>11</v>
      </c>
      <c r="H91" s="305">
        <v>9</v>
      </c>
      <c r="I91" s="305">
        <v>5</v>
      </c>
      <c r="J91" s="306">
        <v>5</v>
      </c>
      <c r="K91" s="734">
        <v>60</v>
      </c>
      <c r="L91" s="288"/>
    </row>
    <row r="92" spans="1:12" s="275" customFormat="1" ht="12.75" customHeight="1" x14ac:dyDescent="0.2">
      <c r="A92" s="721" t="s">
        <v>217</v>
      </c>
      <c r="B92" s="279" t="s">
        <v>204</v>
      </c>
      <c r="C92" s="305">
        <v>1</v>
      </c>
      <c r="D92" s="305"/>
      <c r="E92" s="305"/>
      <c r="F92" s="305"/>
      <c r="G92" s="305"/>
      <c r="H92" s="305"/>
      <c r="I92" s="305"/>
      <c r="J92" s="306"/>
      <c r="K92" s="734">
        <v>1</v>
      </c>
      <c r="L92" s="288"/>
    </row>
    <row r="93" spans="1:12" s="275" customFormat="1" ht="12.75" customHeight="1" x14ac:dyDescent="0.2">
      <c r="A93" s="721" t="s">
        <v>218</v>
      </c>
      <c r="B93" s="279" t="s">
        <v>205</v>
      </c>
      <c r="C93" s="305"/>
      <c r="D93" s="305"/>
      <c r="E93" s="305"/>
      <c r="F93" s="305"/>
      <c r="G93" s="305"/>
      <c r="H93" s="305"/>
      <c r="I93" s="305"/>
      <c r="J93" s="306"/>
      <c r="K93" s="734">
        <v>0</v>
      </c>
      <c r="L93" s="288"/>
    </row>
    <row r="94" spans="1:12" s="275" customFormat="1" ht="12.75" customHeight="1" x14ac:dyDescent="0.2">
      <c r="A94" s="721" t="s">
        <v>219</v>
      </c>
      <c r="B94" s="279" t="s">
        <v>206</v>
      </c>
      <c r="C94" s="305"/>
      <c r="D94" s="305"/>
      <c r="E94" s="305"/>
      <c r="F94" s="305"/>
      <c r="G94" s="305">
        <v>1</v>
      </c>
      <c r="H94" s="305">
        <v>1</v>
      </c>
      <c r="I94" s="305"/>
      <c r="J94" s="306"/>
      <c r="K94" s="734">
        <v>2</v>
      </c>
      <c r="L94" s="288"/>
    </row>
    <row r="95" spans="1:12" s="275" customFormat="1" ht="12.75" customHeight="1" x14ac:dyDescent="0.2">
      <c r="A95" s="721" t="s">
        <v>220</v>
      </c>
      <c r="B95" s="279" t="s">
        <v>207</v>
      </c>
      <c r="C95" s="305"/>
      <c r="D95" s="305"/>
      <c r="E95" s="305"/>
      <c r="F95" s="305"/>
      <c r="G95" s="305"/>
      <c r="H95" s="305"/>
      <c r="I95" s="305"/>
      <c r="J95" s="306"/>
      <c r="K95" s="734">
        <v>0</v>
      </c>
      <c r="L95" s="288"/>
    </row>
    <row r="96" spans="1:12" s="275" customFormat="1" ht="12.75" customHeight="1" x14ac:dyDescent="0.2">
      <c r="A96" s="721" t="s">
        <v>214</v>
      </c>
      <c r="B96" s="279" t="s">
        <v>208</v>
      </c>
      <c r="C96" s="305"/>
      <c r="D96" s="305"/>
      <c r="E96" s="305"/>
      <c r="F96" s="305"/>
      <c r="G96" s="305"/>
      <c r="H96" s="305"/>
      <c r="I96" s="305"/>
      <c r="J96" s="306"/>
      <c r="K96" s="734">
        <v>0</v>
      </c>
      <c r="L96" s="288"/>
    </row>
    <row r="97" spans="1:12" s="275" customFormat="1" ht="12.75" customHeight="1" x14ac:dyDescent="0.2">
      <c r="A97" s="721" t="s">
        <v>221</v>
      </c>
      <c r="B97" s="279" t="s">
        <v>209</v>
      </c>
      <c r="C97" s="305"/>
      <c r="D97" s="305"/>
      <c r="E97" s="305"/>
      <c r="F97" s="305"/>
      <c r="G97" s="305"/>
      <c r="H97" s="305"/>
      <c r="I97" s="305"/>
      <c r="J97" s="306"/>
      <c r="K97" s="734">
        <v>0</v>
      </c>
      <c r="L97" s="288"/>
    </row>
    <row r="98" spans="1:12" s="275" customFormat="1" ht="12.75" customHeight="1" x14ac:dyDescent="0.2">
      <c r="A98" s="721" t="s">
        <v>222</v>
      </c>
      <c r="B98" s="279" t="s">
        <v>210</v>
      </c>
      <c r="C98" s="305"/>
      <c r="D98" s="305"/>
      <c r="E98" s="305"/>
      <c r="F98" s="305"/>
      <c r="G98" s="305"/>
      <c r="H98" s="305"/>
      <c r="I98" s="305"/>
      <c r="J98" s="306"/>
      <c r="K98" s="734">
        <v>0</v>
      </c>
      <c r="L98" s="288"/>
    </row>
    <row r="99" spans="1:12" s="275" customFormat="1" ht="12.75" customHeight="1" x14ac:dyDescent="0.2">
      <c r="A99" s="721" t="s">
        <v>223</v>
      </c>
      <c r="B99" s="279" t="s">
        <v>211</v>
      </c>
      <c r="C99" s="305">
        <v>1</v>
      </c>
      <c r="D99" s="305">
        <v>1</v>
      </c>
      <c r="E99" s="305"/>
      <c r="F99" s="305"/>
      <c r="G99" s="305">
        <v>1</v>
      </c>
      <c r="H99" s="305"/>
      <c r="I99" s="305"/>
      <c r="J99" s="306"/>
      <c r="K99" s="734">
        <v>3</v>
      </c>
      <c r="L99" s="288"/>
    </row>
    <row r="100" spans="1:12" s="275" customFormat="1" ht="12.75" customHeight="1" x14ac:dyDescent="0.2">
      <c r="A100" s="721" t="s">
        <v>213</v>
      </c>
      <c r="B100" s="279" t="s">
        <v>212</v>
      </c>
      <c r="C100" s="305">
        <v>2</v>
      </c>
      <c r="D100" s="305">
        <v>2</v>
      </c>
      <c r="E100" s="305"/>
      <c r="F100" s="305"/>
      <c r="G100" s="305">
        <v>2</v>
      </c>
      <c r="H100" s="305">
        <v>2</v>
      </c>
      <c r="I100" s="305"/>
      <c r="J100" s="306"/>
      <c r="K100" s="734">
        <v>8</v>
      </c>
      <c r="L100" s="288"/>
    </row>
    <row r="101" spans="1:12" s="275" customFormat="1" ht="12.75" customHeight="1" x14ac:dyDescent="0.2">
      <c r="A101" s="731" t="s">
        <v>84</v>
      </c>
      <c r="B101" s="732" t="s">
        <v>85</v>
      </c>
      <c r="C101" s="280">
        <v>18</v>
      </c>
      <c r="D101" s="280">
        <v>11</v>
      </c>
      <c r="E101" s="280">
        <v>4</v>
      </c>
      <c r="F101" s="280">
        <v>4</v>
      </c>
      <c r="G101" s="280">
        <v>15</v>
      </c>
      <c r="H101" s="280">
        <v>12</v>
      </c>
      <c r="I101" s="280">
        <v>5</v>
      </c>
      <c r="J101" s="280">
        <v>5</v>
      </c>
      <c r="K101" s="734">
        <v>74</v>
      </c>
      <c r="L101" s="288"/>
    </row>
    <row r="102" spans="1:12" s="5" customFormat="1" ht="12.75" customHeight="1" x14ac:dyDescent="0.2">
      <c r="A102" s="728" t="s">
        <v>266</v>
      </c>
      <c r="B102" s="729"/>
      <c r="C102" s="941"/>
      <c r="D102" s="942"/>
      <c r="E102" s="942"/>
      <c r="F102" s="942"/>
      <c r="G102" s="942"/>
      <c r="H102" s="942"/>
      <c r="I102" s="942"/>
      <c r="J102" s="942"/>
      <c r="K102" s="943"/>
      <c r="L102" s="290"/>
    </row>
    <row r="103" spans="1:12" s="2" customFormat="1" ht="12.75" customHeight="1" x14ac:dyDescent="0.2">
      <c r="A103" s="720" t="s">
        <v>201</v>
      </c>
      <c r="B103" s="117" t="s">
        <v>200</v>
      </c>
      <c r="C103" s="944"/>
      <c r="D103" s="945"/>
      <c r="E103" s="945"/>
      <c r="F103" s="945"/>
      <c r="G103" s="945"/>
      <c r="H103" s="945"/>
      <c r="I103" s="945"/>
      <c r="J103" s="945"/>
      <c r="K103" s="946"/>
      <c r="L103" s="289"/>
    </row>
    <row r="104" spans="1:12" ht="12.75" customHeight="1" x14ac:dyDescent="0.2">
      <c r="A104" s="721" t="s">
        <v>215</v>
      </c>
      <c r="B104" s="118" t="s">
        <v>202</v>
      </c>
      <c r="C104" s="307"/>
      <c r="D104" s="307"/>
      <c r="E104" s="307"/>
      <c r="F104" s="307"/>
      <c r="G104" s="307"/>
      <c r="H104" s="307"/>
      <c r="I104" s="307"/>
      <c r="J104" s="308"/>
      <c r="K104" s="734">
        <v>0</v>
      </c>
      <c r="L104" s="288"/>
    </row>
    <row r="105" spans="1:12" ht="12.75" customHeight="1" x14ac:dyDescent="0.2">
      <c r="A105" s="721" t="s">
        <v>216</v>
      </c>
      <c r="B105" s="118" t="s">
        <v>203</v>
      </c>
      <c r="C105" s="307">
        <v>6</v>
      </c>
      <c r="D105" s="307">
        <v>5</v>
      </c>
      <c r="E105" s="307"/>
      <c r="F105" s="307"/>
      <c r="G105" s="307">
        <v>6</v>
      </c>
      <c r="H105" s="307">
        <v>5</v>
      </c>
      <c r="I105" s="307"/>
      <c r="J105" s="308"/>
      <c r="K105" s="734">
        <v>22</v>
      </c>
      <c r="L105" s="288"/>
    </row>
    <row r="106" spans="1:12" ht="12.75" customHeight="1" x14ac:dyDescent="0.2">
      <c r="A106" s="721" t="s">
        <v>217</v>
      </c>
      <c r="B106" s="118" t="s">
        <v>204</v>
      </c>
      <c r="C106" s="307"/>
      <c r="D106" s="307"/>
      <c r="E106" s="307"/>
      <c r="F106" s="307"/>
      <c r="G106" s="307"/>
      <c r="H106" s="307"/>
      <c r="I106" s="307"/>
      <c r="J106" s="308"/>
      <c r="K106" s="734">
        <v>0</v>
      </c>
      <c r="L106" s="288"/>
    </row>
    <row r="107" spans="1:12" ht="12.75" customHeight="1" x14ac:dyDescent="0.2">
      <c r="A107" s="721" t="s">
        <v>218</v>
      </c>
      <c r="B107" s="118" t="s">
        <v>205</v>
      </c>
      <c r="C107" s="307"/>
      <c r="D107" s="307"/>
      <c r="E107" s="307"/>
      <c r="F107" s="307"/>
      <c r="G107" s="307"/>
      <c r="H107" s="307"/>
      <c r="I107" s="307"/>
      <c r="J107" s="308"/>
      <c r="K107" s="734">
        <v>0</v>
      </c>
      <c r="L107" s="288"/>
    </row>
    <row r="108" spans="1:12" ht="12.75" customHeight="1" x14ac:dyDescent="0.2">
      <c r="A108" s="721" t="s">
        <v>219</v>
      </c>
      <c r="B108" s="118" t="s">
        <v>206</v>
      </c>
      <c r="C108" s="307"/>
      <c r="D108" s="307"/>
      <c r="E108" s="307"/>
      <c r="F108" s="307"/>
      <c r="G108" s="307"/>
      <c r="H108" s="307"/>
      <c r="I108" s="307"/>
      <c r="J108" s="308"/>
      <c r="K108" s="734">
        <v>0</v>
      </c>
      <c r="L108" s="288"/>
    </row>
    <row r="109" spans="1:12" ht="12.75" customHeight="1" x14ac:dyDescent="0.2">
      <c r="A109" s="721" t="s">
        <v>220</v>
      </c>
      <c r="B109" s="118" t="s">
        <v>207</v>
      </c>
      <c r="C109" s="307">
        <v>13</v>
      </c>
      <c r="D109" s="307">
        <v>9</v>
      </c>
      <c r="E109" s="307"/>
      <c r="F109" s="307"/>
      <c r="G109" s="307">
        <v>12</v>
      </c>
      <c r="H109" s="307">
        <v>3</v>
      </c>
      <c r="I109" s="307">
        <v>7</v>
      </c>
      <c r="J109" s="308">
        <v>4</v>
      </c>
      <c r="K109" s="734">
        <v>48</v>
      </c>
      <c r="L109" s="288"/>
    </row>
    <row r="110" spans="1:12" ht="12.75" customHeight="1" x14ac:dyDescent="0.2">
      <c r="A110" s="721" t="s">
        <v>214</v>
      </c>
      <c r="B110" s="118" t="s">
        <v>208</v>
      </c>
      <c r="C110" s="307">
        <v>3</v>
      </c>
      <c r="D110" s="307">
        <v>2</v>
      </c>
      <c r="E110" s="307"/>
      <c r="F110" s="307"/>
      <c r="G110" s="307">
        <v>1</v>
      </c>
      <c r="H110" s="307">
        <v>1</v>
      </c>
      <c r="I110" s="307"/>
      <c r="J110" s="308"/>
      <c r="K110" s="734">
        <v>7</v>
      </c>
      <c r="L110" s="288"/>
    </row>
    <row r="111" spans="1:12" ht="12.75" customHeight="1" x14ac:dyDescent="0.2">
      <c r="A111" s="721" t="s">
        <v>221</v>
      </c>
      <c r="B111" s="118" t="s">
        <v>209</v>
      </c>
      <c r="C111" s="307"/>
      <c r="D111" s="307"/>
      <c r="E111" s="307"/>
      <c r="F111" s="307"/>
      <c r="G111" s="307">
        <v>2</v>
      </c>
      <c r="H111" s="307"/>
      <c r="I111" s="307">
        <v>2</v>
      </c>
      <c r="J111" s="308">
        <v>1</v>
      </c>
      <c r="K111" s="734">
        <v>5</v>
      </c>
      <c r="L111" s="288"/>
    </row>
    <row r="112" spans="1:12" ht="12.75" customHeight="1" x14ac:dyDescent="0.2">
      <c r="A112" s="721" t="s">
        <v>222</v>
      </c>
      <c r="B112" s="118" t="s">
        <v>210</v>
      </c>
      <c r="C112" s="307"/>
      <c r="D112" s="307"/>
      <c r="E112" s="307"/>
      <c r="F112" s="307"/>
      <c r="G112" s="307"/>
      <c r="H112" s="307"/>
      <c r="I112" s="307"/>
      <c r="J112" s="308"/>
      <c r="K112" s="734">
        <v>0</v>
      </c>
      <c r="L112" s="288"/>
    </row>
    <row r="113" spans="1:12" ht="12.75" customHeight="1" x14ac:dyDescent="0.2">
      <c r="A113" s="721" t="s">
        <v>223</v>
      </c>
      <c r="B113" s="118" t="s">
        <v>211</v>
      </c>
      <c r="C113" s="309"/>
      <c r="D113" s="309"/>
      <c r="E113" s="309"/>
      <c r="F113" s="309"/>
      <c r="G113" s="309"/>
      <c r="H113" s="309"/>
      <c r="I113" s="309"/>
      <c r="J113" s="310"/>
      <c r="K113" s="733">
        <v>0</v>
      </c>
      <c r="L113" s="288"/>
    </row>
    <row r="114" spans="1:12" ht="12.75" customHeight="1" x14ac:dyDescent="0.2">
      <c r="A114" s="721" t="s">
        <v>213</v>
      </c>
      <c r="B114" s="118" t="s">
        <v>212</v>
      </c>
      <c r="C114" s="309"/>
      <c r="D114" s="309"/>
      <c r="E114" s="309"/>
      <c r="F114" s="309"/>
      <c r="G114" s="309"/>
      <c r="H114" s="309"/>
      <c r="I114" s="309"/>
      <c r="J114" s="310"/>
      <c r="K114" s="733">
        <v>0</v>
      </c>
      <c r="L114" s="288"/>
    </row>
    <row r="115" spans="1:12" ht="12.75" customHeight="1" x14ac:dyDescent="0.2">
      <c r="A115" s="731" t="s">
        <v>84</v>
      </c>
      <c r="B115" s="732" t="s">
        <v>85</v>
      </c>
      <c r="C115" s="280">
        <v>22</v>
      </c>
      <c r="D115" s="280">
        <v>16</v>
      </c>
      <c r="E115" s="280">
        <v>0</v>
      </c>
      <c r="F115" s="280">
        <v>0</v>
      </c>
      <c r="G115" s="280">
        <v>21</v>
      </c>
      <c r="H115" s="280">
        <v>9</v>
      </c>
      <c r="I115" s="280">
        <v>9</v>
      </c>
      <c r="J115" s="280">
        <v>5</v>
      </c>
      <c r="K115" s="733">
        <v>82</v>
      </c>
      <c r="L115" s="288"/>
    </row>
    <row r="116" spans="1:12" ht="12.75" customHeight="1" x14ac:dyDescent="0.2">
      <c r="A116" s="728" t="s">
        <v>273</v>
      </c>
      <c r="B116" s="729"/>
      <c r="C116" s="941"/>
      <c r="D116" s="942"/>
      <c r="E116" s="942"/>
      <c r="F116" s="942"/>
      <c r="G116" s="942"/>
      <c r="H116" s="942"/>
      <c r="I116" s="942"/>
      <c r="J116" s="942"/>
      <c r="K116" s="943"/>
    </row>
    <row r="117" spans="1:12" ht="12.75" customHeight="1" x14ac:dyDescent="0.2">
      <c r="A117" s="720" t="s">
        <v>201</v>
      </c>
      <c r="B117" s="117" t="s">
        <v>200</v>
      </c>
      <c r="C117" s="944"/>
      <c r="D117" s="945"/>
      <c r="E117" s="945"/>
      <c r="F117" s="945"/>
      <c r="G117" s="945"/>
      <c r="H117" s="945"/>
      <c r="I117" s="945"/>
      <c r="J117" s="945"/>
      <c r="K117" s="946"/>
    </row>
    <row r="118" spans="1:12" ht="12.75" customHeight="1" x14ac:dyDescent="0.2">
      <c r="A118" s="721" t="s">
        <v>215</v>
      </c>
      <c r="B118" s="118" t="s">
        <v>202</v>
      </c>
      <c r="C118" s="312"/>
      <c r="D118" s="312"/>
      <c r="E118" s="312"/>
      <c r="F118" s="312"/>
      <c r="G118" s="312"/>
      <c r="H118" s="312"/>
      <c r="I118" s="312"/>
      <c r="J118" s="312"/>
      <c r="K118" s="734">
        <v>0</v>
      </c>
    </row>
    <row r="119" spans="1:12" ht="12.75" customHeight="1" x14ac:dyDescent="0.2">
      <c r="A119" s="721" t="s">
        <v>216</v>
      </c>
      <c r="B119" s="118" t="s">
        <v>203</v>
      </c>
      <c r="C119" s="312">
        <v>23</v>
      </c>
      <c r="D119" s="312">
        <v>16</v>
      </c>
      <c r="E119" s="312">
        <v>4</v>
      </c>
      <c r="F119" s="312">
        <v>4</v>
      </c>
      <c r="G119" s="312">
        <v>22</v>
      </c>
      <c r="H119" s="312">
        <v>19</v>
      </c>
      <c r="I119" s="312">
        <v>5</v>
      </c>
      <c r="J119" s="312">
        <v>5</v>
      </c>
      <c r="K119" s="734">
        <v>98</v>
      </c>
    </row>
    <row r="120" spans="1:12" ht="12.75" customHeight="1" x14ac:dyDescent="0.2">
      <c r="A120" s="721" t="s">
        <v>217</v>
      </c>
      <c r="B120" s="118" t="s">
        <v>204</v>
      </c>
      <c r="C120" s="312">
        <v>15</v>
      </c>
      <c r="D120" s="312">
        <v>5</v>
      </c>
      <c r="E120" s="312"/>
      <c r="F120" s="312"/>
      <c r="G120" s="312">
        <v>12</v>
      </c>
      <c r="H120" s="312">
        <v>5</v>
      </c>
      <c r="I120" s="312">
        <v>8</v>
      </c>
      <c r="J120" s="312">
        <v>8</v>
      </c>
      <c r="K120" s="734">
        <v>53</v>
      </c>
    </row>
    <row r="121" spans="1:12" ht="12.75" customHeight="1" x14ac:dyDescent="0.2">
      <c r="A121" s="721" t="s">
        <v>218</v>
      </c>
      <c r="B121" s="118" t="s">
        <v>205</v>
      </c>
      <c r="C121" s="312">
        <v>6</v>
      </c>
      <c r="D121" s="312">
        <v>4</v>
      </c>
      <c r="E121" s="312"/>
      <c r="F121" s="312"/>
      <c r="G121" s="312">
        <v>4</v>
      </c>
      <c r="H121" s="312"/>
      <c r="I121" s="312">
        <v>4</v>
      </c>
      <c r="J121" s="312">
        <v>4</v>
      </c>
      <c r="K121" s="734">
        <v>22</v>
      </c>
    </row>
    <row r="122" spans="1:12" ht="12.75" customHeight="1" x14ac:dyDescent="0.2">
      <c r="A122" s="721" t="s">
        <v>219</v>
      </c>
      <c r="B122" s="118" t="s">
        <v>206</v>
      </c>
      <c r="C122" s="312">
        <v>2</v>
      </c>
      <c r="D122" s="312">
        <v>2</v>
      </c>
      <c r="E122" s="312"/>
      <c r="F122" s="312"/>
      <c r="G122" s="312">
        <v>5</v>
      </c>
      <c r="H122" s="312">
        <v>3</v>
      </c>
      <c r="I122" s="312"/>
      <c r="J122" s="312"/>
      <c r="K122" s="734">
        <v>12</v>
      </c>
    </row>
    <row r="123" spans="1:12" ht="12.75" customHeight="1" x14ac:dyDescent="0.2">
      <c r="A123" s="721" t="s">
        <v>220</v>
      </c>
      <c r="B123" s="118" t="s">
        <v>207</v>
      </c>
      <c r="C123" s="312">
        <v>16</v>
      </c>
      <c r="D123" s="312">
        <v>12</v>
      </c>
      <c r="E123" s="312"/>
      <c r="F123" s="312"/>
      <c r="G123" s="312">
        <v>16</v>
      </c>
      <c r="H123" s="312">
        <v>6</v>
      </c>
      <c r="I123" s="312">
        <v>11</v>
      </c>
      <c r="J123" s="312">
        <v>5</v>
      </c>
      <c r="K123" s="734">
        <v>66</v>
      </c>
    </row>
    <row r="124" spans="1:12" ht="12.75" customHeight="1" x14ac:dyDescent="0.2">
      <c r="A124" s="721" t="s">
        <v>214</v>
      </c>
      <c r="B124" s="118" t="s">
        <v>208</v>
      </c>
      <c r="C124" s="312">
        <v>3</v>
      </c>
      <c r="D124" s="312">
        <v>2</v>
      </c>
      <c r="E124" s="312"/>
      <c r="F124" s="312"/>
      <c r="G124" s="312">
        <v>1</v>
      </c>
      <c r="H124" s="312">
        <v>1</v>
      </c>
      <c r="I124" s="312"/>
      <c r="J124" s="312"/>
      <c r="K124" s="734">
        <v>7</v>
      </c>
    </row>
    <row r="125" spans="1:12" ht="12.75" customHeight="1" x14ac:dyDescent="0.2">
      <c r="A125" s="721" t="s">
        <v>221</v>
      </c>
      <c r="B125" s="118" t="s">
        <v>209</v>
      </c>
      <c r="C125" s="312">
        <v>10</v>
      </c>
      <c r="D125" s="312">
        <v>8</v>
      </c>
      <c r="E125" s="312"/>
      <c r="F125" s="312"/>
      <c r="G125" s="312">
        <v>12</v>
      </c>
      <c r="H125" s="312">
        <v>7</v>
      </c>
      <c r="I125" s="312">
        <v>4</v>
      </c>
      <c r="J125" s="312">
        <v>3</v>
      </c>
      <c r="K125" s="734">
        <v>44</v>
      </c>
    </row>
    <row r="126" spans="1:12" ht="12.75" customHeight="1" x14ac:dyDescent="0.2">
      <c r="A126" s="721" t="s">
        <v>222</v>
      </c>
      <c r="B126" s="118" t="s">
        <v>210</v>
      </c>
      <c r="C126" s="312"/>
      <c r="D126" s="312"/>
      <c r="E126" s="312"/>
      <c r="F126" s="312"/>
      <c r="G126" s="312"/>
      <c r="H126" s="312"/>
      <c r="I126" s="312"/>
      <c r="J126" s="312"/>
      <c r="K126" s="734">
        <v>0</v>
      </c>
    </row>
    <row r="127" spans="1:12" ht="12.75" customHeight="1" x14ac:dyDescent="0.2">
      <c r="A127" s="721" t="s">
        <v>223</v>
      </c>
      <c r="B127" s="118" t="s">
        <v>211</v>
      </c>
      <c r="C127" s="312">
        <v>15</v>
      </c>
      <c r="D127" s="312">
        <v>12</v>
      </c>
      <c r="E127" s="312"/>
      <c r="F127" s="312"/>
      <c r="G127" s="312">
        <v>3</v>
      </c>
      <c r="H127" s="312"/>
      <c r="I127" s="312"/>
      <c r="J127" s="312"/>
      <c r="K127" s="734">
        <v>30</v>
      </c>
    </row>
    <row r="128" spans="1:12" ht="12.75" customHeight="1" thickBot="1" x14ac:dyDescent="0.25">
      <c r="A128" s="721" t="s">
        <v>213</v>
      </c>
      <c r="B128" s="118" t="s">
        <v>212</v>
      </c>
      <c r="C128" s="312">
        <v>2</v>
      </c>
      <c r="D128" s="312">
        <v>2</v>
      </c>
      <c r="E128" s="312"/>
      <c r="F128" s="312"/>
      <c r="G128" s="312">
        <v>2</v>
      </c>
      <c r="H128" s="312">
        <v>2</v>
      </c>
      <c r="I128" s="312"/>
      <c r="J128" s="312"/>
      <c r="K128" s="734">
        <v>8</v>
      </c>
    </row>
    <row r="129" spans="1:11" ht="13.5" thickBot="1" x14ac:dyDescent="0.25">
      <c r="A129" s="757" t="s">
        <v>86</v>
      </c>
      <c r="B129" s="758" t="s">
        <v>85</v>
      </c>
      <c r="C129" s="743">
        <v>92</v>
      </c>
      <c r="D129" s="743">
        <v>63</v>
      </c>
      <c r="E129" s="743">
        <v>4</v>
      </c>
      <c r="F129" s="743">
        <v>4</v>
      </c>
      <c r="G129" s="743">
        <v>77</v>
      </c>
      <c r="H129" s="743">
        <v>43</v>
      </c>
      <c r="I129" s="743">
        <v>32</v>
      </c>
      <c r="J129" s="743">
        <v>25</v>
      </c>
      <c r="K129" s="743">
        <v>340</v>
      </c>
    </row>
    <row r="131" spans="1:11" x14ac:dyDescent="0.2">
      <c r="A131" s="444" t="s">
        <v>5</v>
      </c>
      <c r="B131" s="1"/>
    </row>
    <row r="132" spans="1:11" x14ac:dyDescent="0.2">
      <c r="A132" s="722" t="s">
        <v>6</v>
      </c>
      <c r="B132" s="1"/>
    </row>
    <row r="133" spans="1:11" x14ac:dyDescent="0.2">
      <c r="A133" s="722"/>
      <c r="B133" s="1"/>
    </row>
  </sheetData>
  <sheetProtection password="CC3B" sheet="1" objects="1" scenarios="1"/>
  <mergeCells count="19">
    <mergeCell ref="M1:W1"/>
    <mergeCell ref="A1:K1"/>
    <mergeCell ref="C2:D2"/>
    <mergeCell ref="E2:F2"/>
    <mergeCell ref="G2:H2"/>
    <mergeCell ref="I2:J2"/>
    <mergeCell ref="A2:A3"/>
    <mergeCell ref="B2:B3"/>
    <mergeCell ref="C116:K116"/>
    <mergeCell ref="C117:K117"/>
    <mergeCell ref="B4:K4"/>
    <mergeCell ref="C102:K102"/>
    <mergeCell ref="C5:K5"/>
    <mergeCell ref="C103:K103"/>
    <mergeCell ref="C32:K32"/>
    <mergeCell ref="C33:K33"/>
    <mergeCell ref="C46:K46"/>
    <mergeCell ref="C47:K47"/>
    <mergeCell ref="C61:K61"/>
  </mergeCells>
  <pageMargins left="0.70866141732283472" right="0.70866141732283472" top="0.74803149606299213" bottom="0.74803149606299213" header="0.31496062992125984" footer="0.31496062992125984"/>
  <pageSetup paperSize="9" scale="67" fitToWidth="0" fitToHeight="0" orientation="portrait" useFirstPageNumber="1" r:id="rId1"/>
  <headerFooter>
    <oddHeader>&amp;C&amp;P</oddHeader>
    <oddFooter>&amp;C&amp;P</oddFooter>
  </headerFooter>
  <rowBreaks count="1" manualBreakCount="1">
    <brk id="73" max="10" man="1"/>
  </rowBreaks>
  <colBreaks count="1" manualBreakCount="1">
    <brk id="11" max="1048575" man="1"/>
  </colBreaks>
  <ignoredErrors>
    <ignoredError sqref="B6:B7 B8: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zoomScaleNormal="100" workbookViewId="0">
      <selection activeCell="T25" sqref="T24:T25"/>
    </sheetView>
  </sheetViews>
  <sheetFormatPr defaultColWidth="9.140625" defaultRowHeight="12.75" x14ac:dyDescent="0.2"/>
  <cols>
    <col min="1" max="1" width="47.85546875" style="756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0" width="9.140625" style="1"/>
    <col min="11" max="11" width="9.140625" style="737"/>
    <col min="12" max="12" width="4.7109375" style="1" customWidth="1"/>
    <col min="13" max="16384" width="9.140625" style="1"/>
  </cols>
  <sheetData>
    <row r="1" spans="1:16" ht="25.5" customHeight="1" x14ac:dyDescent="0.2">
      <c r="A1" s="951" t="s">
        <v>144</v>
      </c>
      <c r="B1" s="952"/>
      <c r="C1" s="952"/>
      <c r="D1" s="952"/>
      <c r="E1" s="952"/>
      <c r="F1" s="952"/>
      <c r="G1" s="952"/>
      <c r="H1" s="952"/>
      <c r="I1" s="952"/>
      <c r="J1" s="953"/>
      <c r="K1" s="954"/>
    </row>
    <row r="2" spans="1:16" s="4" customFormat="1" ht="38.25" customHeight="1" x14ac:dyDescent="0.2">
      <c r="A2" s="965" t="s">
        <v>274</v>
      </c>
      <c r="B2" s="967"/>
      <c r="C2" s="962" t="s">
        <v>0</v>
      </c>
      <c r="D2" s="962"/>
      <c r="E2" s="962" t="s">
        <v>2</v>
      </c>
      <c r="F2" s="962"/>
      <c r="G2" s="962" t="s">
        <v>1</v>
      </c>
      <c r="H2" s="962"/>
      <c r="I2" s="963" t="s">
        <v>3</v>
      </c>
      <c r="J2" s="964"/>
      <c r="K2" s="411" t="s">
        <v>4</v>
      </c>
    </row>
    <row r="3" spans="1:16" s="4" customFormat="1" ht="13.5" customHeight="1" thickBot="1" x14ac:dyDescent="0.25">
      <c r="A3" s="966"/>
      <c r="B3" s="968"/>
      <c r="C3" s="745" t="s">
        <v>7</v>
      </c>
      <c r="D3" s="745" t="s">
        <v>8</v>
      </c>
      <c r="E3" s="745" t="s">
        <v>7</v>
      </c>
      <c r="F3" s="745" t="s">
        <v>8</v>
      </c>
      <c r="G3" s="745" t="s">
        <v>7</v>
      </c>
      <c r="H3" s="745" t="s">
        <v>8</v>
      </c>
      <c r="I3" s="745" t="s">
        <v>7</v>
      </c>
      <c r="J3" s="745" t="s">
        <v>8</v>
      </c>
      <c r="K3" s="746"/>
    </row>
    <row r="4" spans="1:16" s="5" customFormat="1" x14ac:dyDescent="0.2">
      <c r="A4" s="748" t="s">
        <v>259</v>
      </c>
      <c r="B4" s="747"/>
      <c r="C4" s="972"/>
      <c r="D4" s="973"/>
      <c r="E4" s="973"/>
      <c r="F4" s="973"/>
      <c r="G4" s="973"/>
      <c r="H4" s="973"/>
      <c r="I4" s="973"/>
      <c r="J4" s="973"/>
      <c r="K4" s="974"/>
    </row>
    <row r="5" spans="1:16" s="2" customFormat="1" x14ac:dyDescent="0.2">
      <c r="A5" s="749" t="s">
        <v>201</v>
      </c>
      <c r="B5" s="317" t="s">
        <v>200</v>
      </c>
      <c r="C5" s="969"/>
      <c r="D5" s="970"/>
      <c r="E5" s="970"/>
      <c r="F5" s="970"/>
      <c r="G5" s="970"/>
      <c r="H5" s="970"/>
      <c r="I5" s="970"/>
      <c r="J5" s="970"/>
      <c r="K5" s="971"/>
    </row>
    <row r="6" spans="1:16" x14ac:dyDescent="0.2">
      <c r="A6" s="750" t="s">
        <v>215</v>
      </c>
      <c r="B6" s="318" t="s">
        <v>202</v>
      </c>
      <c r="C6" s="313"/>
      <c r="D6" s="313"/>
      <c r="E6" s="313"/>
      <c r="F6" s="313"/>
      <c r="G6" s="313"/>
      <c r="H6" s="313"/>
      <c r="I6" s="313"/>
      <c r="J6" s="314"/>
      <c r="K6" s="734">
        <v>0</v>
      </c>
    </row>
    <row r="7" spans="1:16" ht="12.75" customHeight="1" x14ac:dyDescent="0.2">
      <c r="A7" s="750" t="s">
        <v>216</v>
      </c>
      <c r="B7" s="318" t="s">
        <v>203</v>
      </c>
      <c r="C7" s="313"/>
      <c r="D7" s="313"/>
      <c r="E7" s="313"/>
      <c r="F7" s="313"/>
      <c r="G7" s="313"/>
      <c r="H7" s="313"/>
      <c r="I7" s="313"/>
      <c r="J7" s="314"/>
      <c r="K7" s="734">
        <v>0</v>
      </c>
    </row>
    <row r="8" spans="1:16" ht="12.75" customHeight="1" x14ac:dyDescent="0.2">
      <c r="A8" s="750" t="s">
        <v>217</v>
      </c>
      <c r="B8" s="318" t="s">
        <v>204</v>
      </c>
      <c r="C8" s="313"/>
      <c r="D8" s="313"/>
      <c r="E8" s="313"/>
      <c r="F8" s="313"/>
      <c r="G8" s="313"/>
      <c r="H8" s="313"/>
      <c r="I8" s="313"/>
      <c r="J8" s="314"/>
      <c r="K8" s="734">
        <v>0</v>
      </c>
    </row>
    <row r="9" spans="1:16" ht="12.75" customHeight="1" x14ac:dyDescent="0.2">
      <c r="A9" s="750" t="s">
        <v>218</v>
      </c>
      <c r="B9" s="318" t="s">
        <v>205</v>
      </c>
      <c r="C9" s="313"/>
      <c r="D9" s="313"/>
      <c r="E9" s="313"/>
      <c r="F9" s="313"/>
      <c r="G9" s="313"/>
      <c r="H9" s="313"/>
      <c r="I9" s="313">
        <v>1</v>
      </c>
      <c r="J9" s="314">
        <v>1</v>
      </c>
      <c r="K9" s="734">
        <v>2</v>
      </c>
    </row>
    <row r="10" spans="1:16" ht="12.75" customHeight="1" x14ac:dyDescent="0.2">
      <c r="A10" s="750" t="s">
        <v>219</v>
      </c>
      <c r="B10" s="318" t="s">
        <v>206</v>
      </c>
      <c r="C10" s="313"/>
      <c r="D10" s="313"/>
      <c r="E10" s="313"/>
      <c r="F10" s="313"/>
      <c r="G10" s="313"/>
      <c r="H10" s="313"/>
      <c r="I10" s="313"/>
      <c r="J10" s="314"/>
      <c r="K10" s="734">
        <v>0</v>
      </c>
    </row>
    <row r="11" spans="1:16" ht="12.75" customHeight="1" x14ac:dyDescent="0.2">
      <c r="A11" s="750" t="s">
        <v>220</v>
      </c>
      <c r="B11" s="318" t="s">
        <v>207</v>
      </c>
      <c r="C11" s="313"/>
      <c r="D11" s="313"/>
      <c r="E11" s="313"/>
      <c r="F11" s="313"/>
      <c r="G11" s="313"/>
      <c r="H11" s="313"/>
      <c r="I11" s="313"/>
      <c r="J11" s="314"/>
      <c r="K11" s="734">
        <v>0</v>
      </c>
      <c r="M11" s="23"/>
      <c r="N11" s="23"/>
      <c r="O11" s="23"/>
      <c r="P11" s="23"/>
    </row>
    <row r="12" spans="1:16" ht="12.75" customHeight="1" x14ac:dyDescent="0.2">
      <c r="A12" s="750" t="s">
        <v>214</v>
      </c>
      <c r="B12" s="318" t="s">
        <v>208</v>
      </c>
      <c r="C12" s="313"/>
      <c r="D12" s="313"/>
      <c r="E12" s="313"/>
      <c r="F12" s="313"/>
      <c r="G12" s="313"/>
      <c r="H12" s="313"/>
      <c r="I12" s="313"/>
      <c r="J12" s="314"/>
      <c r="K12" s="734">
        <v>0</v>
      </c>
      <c r="M12" s="23"/>
      <c r="N12" s="23"/>
      <c r="O12" s="23"/>
      <c r="P12" s="23"/>
    </row>
    <row r="13" spans="1:16" ht="12.75" customHeight="1" x14ac:dyDescent="0.2">
      <c r="A13" s="750" t="s">
        <v>221</v>
      </c>
      <c r="B13" s="318" t="s">
        <v>209</v>
      </c>
      <c r="C13" s="313"/>
      <c r="D13" s="313"/>
      <c r="E13" s="313"/>
      <c r="F13" s="313"/>
      <c r="G13" s="313"/>
      <c r="H13" s="313"/>
      <c r="I13" s="313"/>
      <c r="J13" s="314"/>
      <c r="K13" s="734">
        <v>0</v>
      </c>
    </row>
    <row r="14" spans="1:16" x14ac:dyDescent="0.2">
      <c r="A14" s="750" t="s">
        <v>222</v>
      </c>
      <c r="B14" s="318" t="s">
        <v>210</v>
      </c>
      <c r="C14" s="313"/>
      <c r="D14" s="313"/>
      <c r="E14" s="313"/>
      <c r="F14" s="313"/>
      <c r="G14" s="313"/>
      <c r="H14" s="313"/>
      <c r="I14" s="313"/>
      <c r="J14" s="314"/>
      <c r="K14" s="734">
        <v>0</v>
      </c>
    </row>
    <row r="15" spans="1:16" x14ac:dyDescent="0.2">
      <c r="A15" s="750" t="s">
        <v>223</v>
      </c>
      <c r="B15" s="318" t="s">
        <v>211</v>
      </c>
      <c r="C15" s="313"/>
      <c r="D15" s="313"/>
      <c r="E15" s="313"/>
      <c r="F15" s="313"/>
      <c r="G15" s="313"/>
      <c r="H15" s="313"/>
      <c r="I15" s="313"/>
      <c r="J15" s="314"/>
      <c r="K15" s="734">
        <v>0</v>
      </c>
    </row>
    <row r="16" spans="1:16" x14ac:dyDescent="0.2">
      <c r="A16" s="750" t="s">
        <v>213</v>
      </c>
      <c r="B16" s="318" t="s">
        <v>212</v>
      </c>
      <c r="C16" s="313"/>
      <c r="D16" s="313"/>
      <c r="E16" s="313"/>
      <c r="F16" s="313"/>
      <c r="G16" s="313"/>
      <c r="H16" s="313"/>
      <c r="I16" s="313"/>
      <c r="J16" s="314"/>
      <c r="K16" s="734">
        <v>0</v>
      </c>
    </row>
    <row r="17" spans="1:11" ht="12.75" customHeight="1" x14ac:dyDescent="0.2">
      <c r="A17" s="751" t="s">
        <v>84</v>
      </c>
      <c r="B17" s="736" t="s">
        <v>85</v>
      </c>
      <c r="C17" s="280">
        <v>0</v>
      </c>
      <c r="D17" s="280">
        <v>0</v>
      </c>
      <c r="E17" s="280">
        <v>0</v>
      </c>
      <c r="F17" s="280">
        <v>0</v>
      </c>
      <c r="G17" s="280">
        <v>0</v>
      </c>
      <c r="H17" s="280">
        <v>0</v>
      </c>
      <c r="I17" s="280">
        <v>1</v>
      </c>
      <c r="J17" s="280">
        <v>1</v>
      </c>
      <c r="K17" s="734">
        <v>2</v>
      </c>
    </row>
    <row r="18" spans="1:11" s="311" customFormat="1" ht="12.75" customHeight="1" x14ac:dyDescent="0.2">
      <c r="A18" s="752" t="s">
        <v>261</v>
      </c>
      <c r="B18" s="729"/>
      <c r="C18" s="941"/>
      <c r="D18" s="942"/>
      <c r="E18" s="942"/>
      <c r="F18" s="942"/>
      <c r="G18" s="942"/>
      <c r="H18" s="942"/>
      <c r="I18" s="942"/>
      <c r="J18" s="942"/>
      <c r="K18" s="943"/>
    </row>
    <row r="19" spans="1:11" s="311" customFormat="1" ht="12.75" customHeight="1" x14ac:dyDescent="0.2">
      <c r="A19" s="749" t="s">
        <v>201</v>
      </c>
      <c r="B19" s="317" t="s">
        <v>200</v>
      </c>
      <c r="C19" s="969"/>
      <c r="D19" s="970"/>
      <c r="E19" s="970"/>
      <c r="F19" s="970"/>
      <c r="G19" s="970"/>
      <c r="H19" s="970"/>
      <c r="I19" s="970"/>
      <c r="J19" s="970"/>
      <c r="K19" s="971"/>
    </row>
    <row r="20" spans="1:11" s="311" customFormat="1" ht="12.75" customHeight="1" x14ac:dyDescent="0.2">
      <c r="A20" s="750" t="s">
        <v>215</v>
      </c>
      <c r="B20" s="318" t="s">
        <v>202</v>
      </c>
      <c r="C20" s="313"/>
      <c r="D20" s="313"/>
      <c r="E20" s="313"/>
      <c r="F20" s="313"/>
      <c r="G20" s="313"/>
      <c r="H20" s="313"/>
      <c r="I20" s="313"/>
      <c r="J20" s="314"/>
      <c r="K20" s="734">
        <v>0</v>
      </c>
    </row>
    <row r="21" spans="1:11" s="311" customFormat="1" ht="12.75" customHeight="1" x14ac:dyDescent="0.2">
      <c r="A21" s="750" t="s">
        <v>216</v>
      </c>
      <c r="B21" s="318" t="s">
        <v>203</v>
      </c>
      <c r="C21" s="313"/>
      <c r="D21" s="313"/>
      <c r="E21" s="313"/>
      <c r="F21" s="313"/>
      <c r="G21" s="313"/>
      <c r="H21" s="313"/>
      <c r="I21" s="313"/>
      <c r="J21" s="314"/>
      <c r="K21" s="734">
        <v>0</v>
      </c>
    </row>
    <row r="22" spans="1:11" s="311" customFormat="1" ht="12.75" customHeight="1" x14ac:dyDescent="0.2">
      <c r="A22" s="750" t="s">
        <v>217</v>
      </c>
      <c r="B22" s="318" t="s">
        <v>204</v>
      </c>
      <c r="C22" s="313"/>
      <c r="D22" s="313"/>
      <c r="E22" s="313"/>
      <c r="F22" s="313"/>
      <c r="G22" s="313">
        <v>2</v>
      </c>
      <c r="H22" s="313"/>
      <c r="I22" s="313"/>
      <c r="J22" s="314"/>
      <c r="K22" s="734">
        <v>2</v>
      </c>
    </row>
    <row r="23" spans="1:11" s="311" customFormat="1" ht="12.75" customHeight="1" x14ac:dyDescent="0.2">
      <c r="A23" s="750" t="s">
        <v>218</v>
      </c>
      <c r="B23" s="318" t="s">
        <v>205</v>
      </c>
      <c r="C23" s="313"/>
      <c r="D23" s="313"/>
      <c r="E23" s="313"/>
      <c r="F23" s="313"/>
      <c r="G23" s="313"/>
      <c r="H23" s="313"/>
      <c r="I23" s="313"/>
      <c r="J23" s="314"/>
      <c r="K23" s="734">
        <v>0</v>
      </c>
    </row>
    <row r="24" spans="1:11" s="311" customFormat="1" ht="12.75" customHeight="1" x14ac:dyDescent="0.2">
      <c r="A24" s="750" t="s">
        <v>219</v>
      </c>
      <c r="B24" s="318" t="s">
        <v>206</v>
      </c>
      <c r="C24" s="313"/>
      <c r="D24" s="313"/>
      <c r="E24" s="313"/>
      <c r="F24" s="313"/>
      <c r="G24" s="313"/>
      <c r="H24" s="313"/>
      <c r="I24" s="313"/>
      <c r="J24" s="314"/>
      <c r="K24" s="734">
        <v>0</v>
      </c>
    </row>
    <row r="25" spans="1:11" s="311" customFormat="1" ht="12.75" customHeight="1" x14ac:dyDescent="0.2">
      <c r="A25" s="750" t="s">
        <v>220</v>
      </c>
      <c r="B25" s="318" t="s">
        <v>207</v>
      </c>
      <c r="C25" s="313"/>
      <c r="D25" s="313"/>
      <c r="E25" s="313"/>
      <c r="F25" s="313"/>
      <c r="G25" s="313"/>
      <c r="H25" s="313"/>
      <c r="I25" s="313"/>
      <c r="J25" s="314"/>
      <c r="K25" s="734">
        <v>0</v>
      </c>
    </row>
    <row r="26" spans="1:11" s="311" customFormat="1" ht="12.75" customHeight="1" x14ac:dyDescent="0.2">
      <c r="A26" s="750" t="s">
        <v>214</v>
      </c>
      <c r="B26" s="318" t="s">
        <v>208</v>
      </c>
      <c r="C26" s="313"/>
      <c r="D26" s="313"/>
      <c r="E26" s="313"/>
      <c r="F26" s="313"/>
      <c r="G26" s="313"/>
      <c r="H26" s="313"/>
      <c r="I26" s="313"/>
      <c r="J26" s="314"/>
      <c r="K26" s="734">
        <v>0</v>
      </c>
    </row>
    <row r="27" spans="1:11" s="311" customFormat="1" ht="12.75" customHeight="1" x14ac:dyDescent="0.2">
      <c r="A27" s="750" t="s">
        <v>221</v>
      </c>
      <c r="B27" s="318" t="s">
        <v>209</v>
      </c>
      <c r="C27" s="313"/>
      <c r="D27" s="313"/>
      <c r="E27" s="313"/>
      <c r="F27" s="313"/>
      <c r="G27" s="313"/>
      <c r="H27" s="313"/>
      <c r="I27" s="313"/>
      <c r="J27" s="314"/>
      <c r="K27" s="734">
        <v>0</v>
      </c>
    </row>
    <row r="28" spans="1:11" s="311" customFormat="1" ht="12.75" customHeight="1" x14ac:dyDescent="0.2">
      <c r="A28" s="750" t="s">
        <v>222</v>
      </c>
      <c r="B28" s="318" t="s">
        <v>210</v>
      </c>
      <c r="C28" s="313"/>
      <c r="D28" s="313"/>
      <c r="E28" s="313"/>
      <c r="F28" s="313"/>
      <c r="G28" s="313"/>
      <c r="H28" s="313"/>
      <c r="I28" s="313"/>
      <c r="J28" s="314"/>
      <c r="K28" s="734">
        <v>0</v>
      </c>
    </row>
    <row r="29" spans="1:11" s="311" customFormat="1" ht="12.75" customHeight="1" x14ac:dyDescent="0.2">
      <c r="A29" s="750" t="s">
        <v>223</v>
      </c>
      <c r="B29" s="318" t="s">
        <v>211</v>
      </c>
      <c r="C29" s="315"/>
      <c r="D29" s="315"/>
      <c r="E29" s="315"/>
      <c r="F29" s="315"/>
      <c r="G29" s="315"/>
      <c r="H29" s="315"/>
      <c r="I29" s="315"/>
      <c r="J29" s="316"/>
      <c r="K29" s="733">
        <v>0</v>
      </c>
    </row>
    <row r="30" spans="1:11" s="311" customFormat="1" ht="12.75" customHeight="1" x14ac:dyDescent="0.2">
      <c r="A30" s="750" t="s">
        <v>213</v>
      </c>
      <c r="B30" s="318" t="s">
        <v>212</v>
      </c>
      <c r="C30" s="315"/>
      <c r="D30" s="315"/>
      <c r="E30" s="315"/>
      <c r="F30" s="315"/>
      <c r="G30" s="315"/>
      <c r="H30" s="315"/>
      <c r="I30" s="315"/>
      <c r="J30" s="316"/>
      <c r="K30" s="734">
        <v>0</v>
      </c>
    </row>
    <row r="31" spans="1:11" s="311" customFormat="1" ht="12.75" customHeight="1" x14ac:dyDescent="0.2">
      <c r="A31" s="753" t="s">
        <v>84</v>
      </c>
      <c r="B31" s="732" t="s">
        <v>85</v>
      </c>
      <c r="C31" s="280">
        <v>0</v>
      </c>
      <c r="D31" s="280">
        <v>0</v>
      </c>
      <c r="E31" s="280">
        <v>0</v>
      </c>
      <c r="F31" s="280">
        <v>0</v>
      </c>
      <c r="G31" s="280">
        <v>2</v>
      </c>
      <c r="H31" s="280">
        <v>0</v>
      </c>
      <c r="I31" s="280">
        <v>0</v>
      </c>
      <c r="J31" s="280">
        <v>0</v>
      </c>
      <c r="K31" s="733">
        <v>2</v>
      </c>
    </row>
    <row r="32" spans="1:11" s="311" customFormat="1" ht="12.75" customHeight="1" x14ac:dyDescent="0.2">
      <c r="A32" s="752" t="s">
        <v>263</v>
      </c>
      <c r="B32" s="729"/>
      <c r="C32" s="941"/>
      <c r="D32" s="942"/>
      <c r="E32" s="942"/>
      <c r="F32" s="942"/>
      <c r="G32" s="942"/>
      <c r="H32" s="942"/>
      <c r="I32" s="942"/>
      <c r="J32" s="942"/>
      <c r="K32" s="943"/>
    </row>
    <row r="33" spans="1:11" s="311" customFormat="1" ht="12.75" customHeight="1" x14ac:dyDescent="0.2">
      <c r="A33" s="749" t="s">
        <v>201</v>
      </c>
      <c r="B33" s="317" t="s">
        <v>200</v>
      </c>
      <c r="C33" s="969"/>
      <c r="D33" s="970"/>
      <c r="E33" s="970"/>
      <c r="F33" s="970"/>
      <c r="G33" s="970"/>
      <c r="H33" s="970"/>
      <c r="I33" s="970"/>
      <c r="J33" s="970"/>
      <c r="K33" s="971"/>
    </row>
    <row r="34" spans="1:11" s="311" customFormat="1" ht="12.75" customHeight="1" x14ac:dyDescent="0.2">
      <c r="A34" s="750" t="s">
        <v>215</v>
      </c>
      <c r="B34" s="318" t="s">
        <v>202</v>
      </c>
      <c r="C34" s="313"/>
      <c r="D34" s="313"/>
      <c r="E34" s="313"/>
      <c r="F34" s="313"/>
      <c r="G34" s="313"/>
      <c r="H34" s="313"/>
      <c r="I34" s="313"/>
      <c r="J34" s="314"/>
      <c r="K34" s="734">
        <v>0</v>
      </c>
    </row>
    <row r="35" spans="1:11" s="311" customFormat="1" ht="12.75" customHeight="1" x14ac:dyDescent="0.2">
      <c r="A35" s="750" t="s">
        <v>216</v>
      </c>
      <c r="B35" s="318" t="s">
        <v>203</v>
      </c>
      <c r="C35" s="313"/>
      <c r="D35" s="313"/>
      <c r="E35" s="313"/>
      <c r="F35" s="313"/>
      <c r="G35" s="313"/>
      <c r="H35" s="313"/>
      <c r="I35" s="313"/>
      <c r="J35" s="314"/>
      <c r="K35" s="734">
        <v>0</v>
      </c>
    </row>
    <row r="36" spans="1:11" s="311" customFormat="1" ht="12.75" customHeight="1" x14ac:dyDescent="0.2">
      <c r="A36" s="750" t="s">
        <v>217</v>
      </c>
      <c r="B36" s="318" t="s">
        <v>204</v>
      </c>
      <c r="C36" s="313"/>
      <c r="D36" s="313"/>
      <c r="E36" s="313"/>
      <c r="F36" s="313"/>
      <c r="G36" s="313"/>
      <c r="H36" s="313"/>
      <c r="I36" s="313"/>
      <c r="J36" s="314"/>
      <c r="K36" s="734">
        <v>0</v>
      </c>
    </row>
    <row r="37" spans="1:11" s="311" customFormat="1" ht="12.75" customHeight="1" x14ac:dyDescent="0.2">
      <c r="A37" s="750" t="s">
        <v>218</v>
      </c>
      <c r="B37" s="318" t="s">
        <v>205</v>
      </c>
      <c r="C37" s="313"/>
      <c r="D37" s="313"/>
      <c r="E37" s="313"/>
      <c r="F37" s="313"/>
      <c r="G37" s="313"/>
      <c r="H37" s="313"/>
      <c r="I37" s="313"/>
      <c r="J37" s="314"/>
      <c r="K37" s="734">
        <v>0</v>
      </c>
    </row>
    <row r="38" spans="1:11" s="311" customFormat="1" ht="12.75" customHeight="1" x14ac:dyDescent="0.2">
      <c r="A38" s="750" t="s">
        <v>219</v>
      </c>
      <c r="B38" s="318" t="s">
        <v>206</v>
      </c>
      <c r="C38" s="313"/>
      <c r="D38" s="313"/>
      <c r="E38" s="313"/>
      <c r="F38" s="313"/>
      <c r="G38" s="313"/>
      <c r="H38" s="313"/>
      <c r="I38" s="313"/>
      <c r="J38" s="314"/>
      <c r="K38" s="734">
        <v>0</v>
      </c>
    </row>
    <row r="39" spans="1:11" s="311" customFormat="1" ht="12.75" customHeight="1" x14ac:dyDescent="0.2">
      <c r="A39" s="750" t="s">
        <v>220</v>
      </c>
      <c r="B39" s="318" t="s">
        <v>207</v>
      </c>
      <c r="C39" s="313"/>
      <c r="D39" s="313"/>
      <c r="E39" s="313"/>
      <c r="F39" s="313"/>
      <c r="G39" s="313"/>
      <c r="H39" s="313"/>
      <c r="I39" s="313">
        <v>2</v>
      </c>
      <c r="J39" s="314"/>
      <c r="K39" s="734">
        <v>2</v>
      </c>
    </row>
    <row r="40" spans="1:11" s="311" customFormat="1" ht="12.75" customHeight="1" x14ac:dyDescent="0.2">
      <c r="A40" s="750" t="s">
        <v>214</v>
      </c>
      <c r="B40" s="318" t="s">
        <v>208</v>
      </c>
      <c r="C40" s="313"/>
      <c r="D40" s="313"/>
      <c r="E40" s="313"/>
      <c r="F40" s="313"/>
      <c r="G40" s="313"/>
      <c r="H40" s="313"/>
      <c r="I40" s="313"/>
      <c r="J40" s="314"/>
      <c r="K40" s="734">
        <v>0</v>
      </c>
    </row>
    <row r="41" spans="1:11" s="311" customFormat="1" ht="12.75" customHeight="1" x14ac:dyDescent="0.2">
      <c r="A41" s="750" t="s">
        <v>221</v>
      </c>
      <c r="B41" s="318" t="s">
        <v>209</v>
      </c>
      <c r="C41" s="313"/>
      <c r="D41" s="313"/>
      <c r="E41" s="313"/>
      <c r="F41" s="313"/>
      <c r="G41" s="313"/>
      <c r="H41" s="313"/>
      <c r="I41" s="313"/>
      <c r="J41" s="314"/>
      <c r="K41" s="734">
        <v>0</v>
      </c>
    </row>
    <row r="42" spans="1:11" s="311" customFormat="1" ht="12.75" customHeight="1" x14ac:dyDescent="0.2">
      <c r="A42" s="750" t="s">
        <v>222</v>
      </c>
      <c r="B42" s="318" t="s">
        <v>210</v>
      </c>
      <c r="C42" s="313"/>
      <c r="D42" s="313"/>
      <c r="E42" s="313"/>
      <c r="F42" s="313"/>
      <c r="G42" s="313"/>
      <c r="H42" s="313"/>
      <c r="I42" s="313"/>
      <c r="J42" s="314"/>
      <c r="K42" s="734">
        <v>0</v>
      </c>
    </row>
    <row r="43" spans="1:11" s="311" customFormat="1" ht="12.75" customHeight="1" x14ac:dyDescent="0.2">
      <c r="A43" s="750" t="s">
        <v>223</v>
      </c>
      <c r="B43" s="318" t="s">
        <v>211</v>
      </c>
      <c r="C43" s="315"/>
      <c r="D43" s="315"/>
      <c r="E43" s="315"/>
      <c r="F43" s="315"/>
      <c r="G43" s="315"/>
      <c r="H43" s="315"/>
      <c r="I43" s="315"/>
      <c r="J43" s="316"/>
      <c r="K43" s="733">
        <v>0</v>
      </c>
    </row>
    <row r="44" spans="1:11" s="311" customFormat="1" ht="12.75" customHeight="1" x14ac:dyDescent="0.2">
      <c r="A44" s="750" t="s">
        <v>213</v>
      </c>
      <c r="B44" s="318" t="s">
        <v>212</v>
      </c>
      <c r="C44" s="315"/>
      <c r="D44" s="315"/>
      <c r="E44" s="315"/>
      <c r="F44" s="315"/>
      <c r="G44" s="315"/>
      <c r="H44" s="315"/>
      <c r="I44" s="315"/>
      <c r="J44" s="316"/>
      <c r="K44" s="734">
        <v>0</v>
      </c>
    </row>
    <row r="45" spans="1:11" s="311" customFormat="1" ht="12.75" customHeight="1" x14ac:dyDescent="0.2">
      <c r="A45" s="753" t="s">
        <v>84</v>
      </c>
      <c r="B45" s="732" t="s">
        <v>85</v>
      </c>
      <c r="C45" s="280">
        <v>0</v>
      </c>
      <c r="D45" s="280">
        <v>0</v>
      </c>
      <c r="E45" s="280">
        <v>0</v>
      </c>
      <c r="F45" s="280">
        <v>0</v>
      </c>
      <c r="G45" s="280">
        <v>0</v>
      </c>
      <c r="H45" s="280">
        <v>0</v>
      </c>
      <c r="I45" s="280">
        <v>2</v>
      </c>
      <c r="J45" s="280">
        <v>0</v>
      </c>
      <c r="K45" s="733">
        <v>2</v>
      </c>
    </row>
    <row r="46" spans="1:11" s="311" customFormat="1" ht="12.75" customHeight="1" x14ac:dyDescent="0.2">
      <c r="A46" s="752" t="s">
        <v>264</v>
      </c>
      <c r="B46" s="729"/>
      <c r="C46" s="941"/>
      <c r="D46" s="942"/>
      <c r="E46" s="942"/>
      <c r="F46" s="942"/>
      <c r="G46" s="942"/>
      <c r="H46" s="942"/>
      <c r="I46" s="942"/>
      <c r="J46" s="942"/>
      <c r="K46" s="943"/>
    </row>
    <row r="47" spans="1:11" s="311" customFormat="1" ht="12.75" customHeight="1" x14ac:dyDescent="0.2">
      <c r="A47" s="749" t="s">
        <v>201</v>
      </c>
      <c r="B47" s="317" t="s">
        <v>200</v>
      </c>
      <c r="C47" s="969"/>
      <c r="D47" s="970"/>
      <c r="E47" s="970"/>
      <c r="F47" s="970"/>
      <c r="G47" s="970"/>
      <c r="H47" s="970"/>
      <c r="I47" s="970"/>
      <c r="J47" s="970"/>
      <c r="K47" s="971"/>
    </row>
    <row r="48" spans="1:11" s="311" customFormat="1" ht="12.75" customHeight="1" x14ac:dyDescent="0.2">
      <c r="A48" s="750" t="s">
        <v>215</v>
      </c>
      <c r="B48" s="318" t="s">
        <v>202</v>
      </c>
      <c r="C48" s="313"/>
      <c r="D48" s="313"/>
      <c r="E48" s="313"/>
      <c r="F48" s="313"/>
      <c r="G48" s="313"/>
      <c r="H48" s="313"/>
      <c r="I48" s="313"/>
      <c r="J48" s="314"/>
      <c r="K48" s="734">
        <v>0</v>
      </c>
    </row>
    <row r="49" spans="1:11" s="311" customFormat="1" ht="12.75" customHeight="1" x14ac:dyDescent="0.2">
      <c r="A49" s="750" t="s">
        <v>216</v>
      </c>
      <c r="B49" s="318" t="s">
        <v>203</v>
      </c>
      <c r="C49" s="313"/>
      <c r="D49" s="313"/>
      <c r="E49" s="313"/>
      <c r="F49" s="313"/>
      <c r="G49" s="313"/>
      <c r="H49" s="313"/>
      <c r="I49" s="313"/>
      <c r="J49" s="314"/>
      <c r="K49" s="734">
        <v>0</v>
      </c>
    </row>
    <row r="50" spans="1:11" s="311" customFormat="1" ht="12.75" customHeight="1" x14ac:dyDescent="0.2">
      <c r="A50" s="750" t="s">
        <v>217</v>
      </c>
      <c r="B50" s="318" t="s">
        <v>204</v>
      </c>
      <c r="C50" s="313"/>
      <c r="D50" s="313"/>
      <c r="E50" s="313"/>
      <c r="F50" s="313"/>
      <c r="G50" s="313"/>
      <c r="H50" s="313"/>
      <c r="I50" s="313">
        <v>1</v>
      </c>
      <c r="J50" s="314">
        <v>1</v>
      </c>
      <c r="K50" s="734">
        <v>2</v>
      </c>
    </row>
    <row r="51" spans="1:11" s="311" customFormat="1" ht="12.75" customHeight="1" x14ac:dyDescent="0.2">
      <c r="A51" s="750" t="s">
        <v>218</v>
      </c>
      <c r="B51" s="318" t="s">
        <v>205</v>
      </c>
      <c r="C51" s="313"/>
      <c r="D51" s="313"/>
      <c r="E51" s="313"/>
      <c r="F51" s="313"/>
      <c r="G51" s="313"/>
      <c r="H51" s="313"/>
      <c r="I51" s="313"/>
      <c r="J51" s="314"/>
      <c r="K51" s="734">
        <v>0</v>
      </c>
    </row>
    <row r="52" spans="1:11" s="311" customFormat="1" ht="12.75" customHeight="1" x14ac:dyDescent="0.2">
      <c r="A52" s="750" t="s">
        <v>219</v>
      </c>
      <c r="B52" s="318" t="s">
        <v>206</v>
      </c>
      <c r="C52" s="313"/>
      <c r="D52" s="313"/>
      <c r="E52" s="313"/>
      <c r="F52" s="313"/>
      <c r="G52" s="313"/>
      <c r="H52" s="313"/>
      <c r="I52" s="313"/>
      <c r="J52" s="314"/>
      <c r="K52" s="734">
        <v>0</v>
      </c>
    </row>
    <row r="53" spans="1:11" s="311" customFormat="1" ht="12.75" customHeight="1" x14ac:dyDescent="0.2">
      <c r="A53" s="750" t="s">
        <v>220</v>
      </c>
      <c r="B53" s="318" t="s">
        <v>207</v>
      </c>
      <c r="C53" s="313"/>
      <c r="D53" s="313"/>
      <c r="E53" s="313"/>
      <c r="F53" s="313"/>
      <c r="G53" s="313"/>
      <c r="H53" s="313"/>
      <c r="I53" s="313"/>
      <c r="J53" s="314"/>
      <c r="K53" s="734">
        <v>0</v>
      </c>
    </row>
    <row r="54" spans="1:11" s="311" customFormat="1" ht="12.75" customHeight="1" x14ac:dyDescent="0.2">
      <c r="A54" s="750" t="s">
        <v>214</v>
      </c>
      <c r="B54" s="318" t="s">
        <v>208</v>
      </c>
      <c r="C54" s="313"/>
      <c r="D54" s="313"/>
      <c r="E54" s="313"/>
      <c r="F54" s="313"/>
      <c r="G54" s="313"/>
      <c r="H54" s="313"/>
      <c r="I54" s="313"/>
      <c r="J54" s="314"/>
      <c r="K54" s="734">
        <v>0</v>
      </c>
    </row>
    <row r="55" spans="1:11" s="311" customFormat="1" ht="12.75" customHeight="1" x14ac:dyDescent="0.2">
      <c r="A55" s="750" t="s">
        <v>221</v>
      </c>
      <c r="B55" s="318" t="s">
        <v>209</v>
      </c>
      <c r="C55" s="313"/>
      <c r="D55" s="313"/>
      <c r="E55" s="313"/>
      <c r="F55" s="313"/>
      <c r="G55" s="313"/>
      <c r="H55" s="313"/>
      <c r="I55" s="313"/>
      <c r="J55" s="314"/>
      <c r="K55" s="734">
        <v>0</v>
      </c>
    </row>
    <row r="56" spans="1:11" s="311" customFormat="1" ht="12.75" customHeight="1" x14ac:dyDescent="0.2">
      <c r="A56" s="750" t="s">
        <v>222</v>
      </c>
      <c r="B56" s="318" t="s">
        <v>210</v>
      </c>
      <c r="C56" s="313"/>
      <c r="D56" s="313"/>
      <c r="E56" s="313"/>
      <c r="F56" s="313"/>
      <c r="G56" s="313"/>
      <c r="H56" s="313"/>
      <c r="I56" s="313"/>
      <c r="J56" s="314"/>
      <c r="K56" s="734">
        <v>0</v>
      </c>
    </row>
    <row r="57" spans="1:11" s="311" customFormat="1" ht="12.75" customHeight="1" x14ac:dyDescent="0.2">
      <c r="A57" s="750" t="s">
        <v>223</v>
      </c>
      <c r="B57" s="318" t="s">
        <v>211</v>
      </c>
      <c r="C57" s="315"/>
      <c r="D57" s="315"/>
      <c r="E57" s="315"/>
      <c r="F57" s="315"/>
      <c r="G57" s="315"/>
      <c r="H57" s="315"/>
      <c r="I57" s="315"/>
      <c r="J57" s="316"/>
      <c r="K57" s="733">
        <v>0</v>
      </c>
    </row>
    <row r="58" spans="1:11" s="311" customFormat="1" ht="12.75" customHeight="1" x14ac:dyDescent="0.2">
      <c r="A58" s="750" t="s">
        <v>213</v>
      </c>
      <c r="B58" s="318" t="s">
        <v>212</v>
      </c>
      <c r="C58" s="315"/>
      <c r="D58" s="315"/>
      <c r="E58" s="315"/>
      <c r="F58" s="315"/>
      <c r="G58" s="315"/>
      <c r="H58" s="315"/>
      <c r="I58" s="315"/>
      <c r="J58" s="316"/>
      <c r="K58" s="734">
        <v>0</v>
      </c>
    </row>
    <row r="59" spans="1:11" s="311" customFormat="1" ht="12.75" customHeight="1" x14ac:dyDescent="0.2">
      <c r="A59" s="753" t="s">
        <v>84</v>
      </c>
      <c r="B59" s="732" t="s">
        <v>85</v>
      </c>
      <c r="C59" s="280">
        <v>0</v>
      </c>
      <c r="D59" s="280">
        <v>0</v>
      </c>
      <c r="E59" s="280">
        <v>0</v>
      </c>
      <c r="F59" s="280">
        <v>0</v>
      </c>
      <c r="G59" s="280">
        <v>0</v>
      </c>
      <c r="H59" s="280">
        <v>0</v>
      </c>
      <c r="I59" s="280">
        <v>1</v>
      </c>
      <c r="J59" s="280">
        <v>1</v>
      </c>
      <c r="K59" s="733">
        <v>2</v>
      </c>
    </row>
    <row r="60" spans="1:11" s="311" customFormat="1" ht="12.75" customHeight="1" x14ac:dyDescent="0.2">
      <c r="A60" s="752" t="s">
        <v>266</v>
      </c>
      <c r="B60" s="729"/>
      <c r="C60" s="941"/>
      <c r="D60" s="942"/>
      <c r="E60" s="942"/>
      <c r="F60" s="942"/>
      <c r="G60" s="942"/>
      <c r="H60" s="942"/>
      <c r="I60" s="942"/>
      <c r="J60" s="942"/>
      <c r="K60" s="943"/>
    </row>
    <row r="61" spans="1:11" s="311" customFormat="1" ht="12.75" customHeight="1" x14ac:dyDescent="0.2">
      <c r="A61" s="749" t="s">
        <v>201</v>
      </c>
      <c r="B61" s="317" t="s">
        <v>200</v>
      </c>
      <c r="C61" s="969"/>
      <c r="D61" s="970"/>
      <c r="E61" s="970"/>
      <c r="F61" s="970"/>
      <c r="G61" s="970"/>
      <c r="H61" s="970"/>
      <c r="I61" s="970"/>
      <c r="J61" s="970"/>
      <c r="K61" s="971"/>
    </row>
    <row r="62" spans="1:11" s="311" customFormat="1" ht="12.75" customHeight="1" x14ac:dyDescent="0.2">
      <c r="A62" s="750" t="s">
        <v>215</v>
      </c>
      <c r="B62" s="318" t="s">
        <v>202</v>
      </c>
      <c r="C62" s="313"/>
      <c r="D62" s="313"/>
      <c r="E62" s="313"/>
      <c r="F62" s="313"/>
      <c r="G62" s="313"/>
      <c r="H62" s="313"/>
      <c r="I62" s="313"/>
      <c r="J62" s="314"/>
      <c r="K62" s="734">
        <v>0</v>
      </c>
    </row>
    <row r="63" spans="1:11" s="311" customFormat="1" ht="12.75" customHeight="1" x14ac:dyDescent="0.2">
      <c r="A63" s="750" t="s">
        <v>216</v>
      </c>
      <c r="B63" s="318" t="s">
        <v>203</v>
      </c>
      <c r="C63" s="313"/>
      <c r="D63" s="313"/>
      <c r="E63" s="313"/>
      <c r="F63" s="313"/>
      <c r="G63" s="313"/>
      <c r="H63" s="313"/>
      <c r="I63" s="313"/>
      <c r="J63" s="314"/>
      <c r="K63" s="734">
        <v>0</v>
      </c>
    </row>
    <row r="64" spans="1:11" s="311" customFormat="1" ht="12.75" customHeight="1" x14ac:dyDescent="0.2">
      <c r="A64" s="750" t="s">
        <v>217</v>
      </c>
      <c r="B64" s="318" t="s">
        <v>204</v>
      </c>
      <c r="C64" s="313"/>
      <c r="D64" s="313"/>
      <c r="E64" s="313"/>
      <c r="F64" s="313"/>
      <c r="G64" s="313"/>
      <c r="H64" s="313"/>
      <c r="I64" s="313"/>
      <c r="J64" s="314"/>
      <c r="K64" s="734">
        <v>0</v>
      </c>
    </row>
    <row r="65" spans="1:11" s="311" customFormat="1" ht="12.75" customHeight="1" x14ac:dyDescent="0.2">
      <c r="A65" s="750" t="s">
        <v>218</v>
      </c>
      <c r="B65" s="318" t="s">
        <v>205</v>
      </c>
      <c r="C65" s="313"/>
      <c r="D65" s="313"/>
      <c r="E65" s="313"/>
      <c r="F65" s="313"/>
      <c r="G65" s="313"/>
      <c r="H65" s="313"/>
      <c r="I65" s="313"/>
      <c r="J65" s="314"/>
      <c r="K65" s="734">
        <v>0</v>
      </c>
    </row>
    <row r="66" spans="1:11" s="311" customFormat="1" ht="12.75" customHeight="1" x14ac:dyDescent="0.2">
      <c r="A66" s="750" t="s">
        <v>219</v>
      </c>
      <c r="B66" s="318" t="s">
        <v>206</v>
      </c>
      <c r="C66" s="313"/>
      <c r="D66" s="313"/>
      <c r="E66" s="313"/>
      <c r="F66" s="313"/>
      <c r="G66" s="313"/>
      <c r="H66" s="313"/>
      <c r="I66" s="313"/>
      <c r="J66" s="314"/>
      <c r="K66" s="734">
        <v>0</v>
      </c>
    </row>
    <row r="67" spans="1:11" s="311" customFormat="1" ht="12.75" customHeight="1" x14ac:dyDescent="0.2">
      <c r="A67" s="750" t="s">
        <v>220</v>
      </c>
      <c r="B67" s="318" t="s">
        <v>207</v>
      </c>
      <c r="C67" s="313"/>
      <c r="D67" s="313"/>
      <c r="E67" s="313"/>
      <c r="F67" s="313"/>
      <c r="G67" s="313"/>
      <c r="H67" s="313"/>
      <c r="I67" s="313">
        <v>2</v>
      </c>
      <c r="J67" s="314">
        <v>1</v>
      </c>
      <c r="K67" s="734">
        <v>3</v>
      </c>
    </row>
    <row r="68" spans="1:11" s="311" customFormat="1" ht="12.75" customHeight="1" x14ac:dyDescent="0.2">
      <c r="A68" s="750" t="s">
        <v>214</v>
      </c>
      <c r="B68" s="318" t="s">
        <v>208</v>
      </c>
      <c r="C68" s="313"/>
      <c r="D68" s="313"/>
      <c r="E68" s="313"/>
      <c r="F68" s="313"/>
      <c r="G68" s="313"/>
      <c r="H68" s="313"/>
      <c r="I68" s="313"/>
      <c r="J68" s="314"/>
      <c r="K68" s="734">
        <v>0</v>
      </c>
    </row>
    <row r="69" spans="1:11" s="311" customFormat="1" ht="12.75" customHeight="1" x14ac:dyDescent="0.2">
      <c r="A69" s="750" t="s">
        <v>221</v>
      </c>
      <c r="B69" s="318" t="s">
        <v>209</v>
      </c>
      <c r="C69" s="313"/>
      <c r="D69" s="313"/>
      <c r="E69" s="313"/>
      <c r="F69" s="313"/>
      <c r="G69" s="313"/>
      <c r="H69" s="313"/>
      <c r="I69" s="313"/>
      <c r="J69" s="314"/>
      <c r="K69" s="734">
        <v>0</v>
      </c>
    </row>
    <row r="70" spans="1:11" s="311" customFormat="1" ht="12.75" customHeight="1" x14ac:dyDescent="0.2">
      <c r="A70" s="750" t="s">
        <v>222</v>
      </c>
      <c r="B70" s="318" t="s">
        <v>210</v>
      </c>
      <c r="C70" s="313"/>
      <c r="D70" s="313"/>
      <c r="E70" s="313"/>
      <c r="F70" s="313"/>
      <c r="G70" s="313"/>
      <c r="H70" s="313"/>
      <c r="I70" s="313"/>
      <c r="J70" s="314"/>
      <c r="K70" s="734">
        <v>0</v>
      </c>
    </row>
    <row r="71" spans="1:11" s="311" customFormat="1" ht="12.75" customHeight="1" x14ac:dyDescent="0.2">
      <c r="A71" s="750" t="s">
        <v>223</v>
      </c>
      <c r="B71" s="318" t="s">
        <v>211</v>
      </c>
      <c r="C71" s="315"/>
      <c r="D71" s="315"/>
      <c r="E71" s="315"/>
      <c r="F71" s="315"/>
      <c r="G71" s="315"/>
      <c r="H71" s="315"/>
      <c r="I71" s="315"/>
      <c r="J71" s="316"/>
      <c r="K71" s="733">
        <v>0</v>
      </c>
    </row>
    <row r="72" spans="1:11" s="311" customFormat="1" ht="12.75" customHeight="1" x14ac:dyDescent="0.2">
      <c r="A72" s="750" t="s">
        <v>213</v>
      </c>
      <c r="B72" s="318" t="s">
        <v>212</v>
      </c>
      <c r="C72" s="315"/>
      <c r="D72" s="315"/>
      <c r="E72" s="315"/>
      <c r="F72" s="315"/>
      <c r="G72" s="315"/>
      <c r="H72" s="315"/>
      <c r="I72" s="315"/>
      <c r="J72" s="316"/>
      <c r="K72" s="734">
        <v>0</v>
      </c>
    </row>
    <row r="73" spans="1:11" s="311" customFormat="1" ht="12.75" customHeight="1" x14ac:dyDescent="0.2">
      <c r="A73" s="753" t="s">
        <v>84</v>
      </c>
      <c r="B73" s="732" t="s">
        <v>85</v>
      </c>
      <c r="C73" s="280">
        <v>0</v>
      </c>
      <c r="D73" s="280">
        <v>0</v>
      </c>
      <c r="E73" s="280">
        <v>0</v>
      </c>
      <c r="F73" s="280">
        <v>0</v>
      </c>
      <c r="G73" s="280">
        <v>0</v>
      </c>
      <c r="H73" s="280">
        <v>0</v>
      </c>
      <c r="I73" s="280">
        <v>2</v>
      </c>
      <c r="J73" s="280">
        <v>1</v>
      </c>
      <c r="K73" s="733">
        <v>3</v>
      </c>
    </row>
    <row r="74" spans="1:11" s="311" customFormat="1" ht="12.75" customHeight="1" x14ac:dyDescent="0.2">
      <c r="A74" s="752" t="s">
        <v>274</v>
      </c>
      <c r="B74" s="729"/>
      <c r="C74" s="941"/>
      <c r="D74" s="942"/>
      <c r="E74" s="942"/>
      <c r="F74" s="942"/>
      <c r="G74" s="942"/>
      <c r="H74" s="942"/>
      <c r="I74" s="942"/>
      <c r="J74" s="942"/>
      <c r="K74" s="943"/>
    </row>
    <row r="75" spans="1:11" s="311" customFormat="1" ht="12.75" customHeight="1" x14ac:dyDescent="0.2">
      <c r="A75" s="749" t="s">
        <v>201</v>
      </c>
      <c r="B75" s="317" t="s">
        <v>200</v>
      </c>
      <c r="C75" s="969"/>
      <c r="D75" s="970"/>
      <c r="E75" s="970"/>
      <c r="F75" s="970"/>
      <c r="G75" s="970"/>
      <c r="H75" s="970"/>
      <c r="I75" s="970"/>
      <c r="J75" s="970"/>
      <c r="K75" s="971"/>
    </row>
    <row r="76" spans="1:11" s="311" customFormat="1" ht="12.75" customHeight="1" x14ac:dyDescent="0.2">
      <c r="A76" s="750" t="s">
        <v>215</v>
      </c>
      <c r="B76" s="318" t="s">
        <v>202</v>
      </c>
      <c r="C76" s="313"/>
      <c r="D76" s="313"/>
      <c r="E76" s="313"/>
      <c r="F76" s="313"/>
      <c r="G76" s="313"/>
      <c r="H76" s="313"/>
      <c r="I76" s="313"/>
      <c r="J76" s="313"/>
      <c r="K76" s="734">
        <v>0</v>
      </c>
    </row>
    <row r="77" spans="1:11" s="311" customFormat="1" ht="12.75" customHeight="1" x14ac:dyDescent="0.2">
      <c r="A77" s="750" t="s">
        <v>216</v>
      </c>
      <c r="B77" s="318" t="s">
        <v>203</v>
      </c>
      <c r="C77" s="313"/>
      <c r="D77" s="313"/>
      <c r="E77" s="313"/>
      <c r="F77" s="313"/>
      <c r="G77" s="313"/>
      <c r="H77" s="313"/>
      <c r="I77" s="313"/>
      <c r="J77" s="313"/>
      <c r="K77" s="734">
        <v>0</v>
      </c>
    </row>
    <row r="78" spans="1:11" s="311" customFormat="1" ht="12.75" customHeight="1" x14ac:dyDescent="0.2">
      <c r="A78" s="750" t="s">
        <v>217</v>
      </c>
      <c r="B78" s="318" t="s">
        <v>204</v>
      </c>
      <c r="C78" s="313"/>
      <c r="D78" s="313"/>
      <c r="E78" s="313"/>
      <c r="F78" s="313"/>
      <c r="G78" s="313">
        <v>2</v>
      </c>
      <c r="H78" s="313"/>
      <c r="I78" s="313">
        <v>1</v>
      </c>
      <c r="J78" s="313">
        <v>1</v>
      </c>
      <c r="K78" s="734">
        <v>4</v>
      </c>
    </row>
    <row r="79" spans="1:11" s="311" customFormat="1" ht="12.75" customHeight="1" x14ac:dyDescent="0.2">
      <c r="A79" s="750" t="s">
        <v>218</v>
      </c>
      <c r="B79" s="318" t="s">
        <v>205</v>
      </c>
      <c r="C79" s="313"/>
      <c r="D79" s="313"/>
      <c r="E79" s="313"/>
      <c r="F79" s="313"/>
      <c r="G79" s="313"/>
      <c r="H79" s="313"/>
      <c r="I79" s="313">
        <v>1</v>
      </c>
      <c r="J79" s="313">
        <v>1</v>
      </c>
      <c r="K79" s="734">
        <v>2</v>
      </c>
    </row>
    <row r="80" spans="1:11" s="311" customFormat="1" ht="12.75" customHeight="1" x14ac:dyDescent="0.2">
      <c r="A80" s="750" t="s">
        <v>219</v>
      </c>
      <c r="B80" s="318" t="s">
        <v>206</v>
      </c>
      <c r="C80" s="313"/>
      <c r="D80" s="313"/>
      <c r="E80" s="313"/>
      <c r="F80" s="313"/>
      <c r="G80" s="313"/>
      <c r="H80" s="313"/>
      <c r="I80" s="313"/>
      <c r="J80" s="313"/>
      <c r="K80" s="734">
        <v>0</v>
      </c>
    </row>
    <row r="81" spans="1:11" s="311" customFormat="1" ht="12.75" customHeight="1" x14ac:dyDescent="0.2">
      <c r="A81" s="750" t="s">
        <v>220</v>
      </c>
      <c r="B81" s="318" t="s">
        <v>207</v>
      </c>
      <c r="C81" s="313"/>
      <c r="D81" s="313"/>
      <c r="E81" s="313"/>
      <c r="F81" s="313"/>
      <c r="G81" s="313"/>
      <c r="H81" s="313"/>
      <c r="I81" s="313">
        <v>4</v>
      </c>
      <c r="J81" s="313">
        <v>1</v>
      </c>
      <c r="K81" s="734">
        <v>5</v>
      </c>
    </row>
    <row r="82" spans="1:11" s="311" customFormat="1" ht="12.75" customHeight="1" x14ac:dyDescent="0.2">
      <c r="A82" s="750" t="s">
        <v>214</v>
      </c>
      <c r="B82" s="318" t="s">
        <v>208</v>
      </c>
      <c r="C82" s="313"/>
      <c r="D82" s="313"/>
      <c r="E82" s="313"/>
      <c r="F82" s="313"/>
      <c r="G82" s="313"/>
      <c r="H82" s="313"/>
      <c r="I82" s="313"/>
      <c r="J82" s="313"/>
      <c r="K82" s="734">
        <v>0</v>
      </c>
    </row>
    <row r="83" spans="1:11" s="311" customFormat="1" ht="12.75" customHeight="1" x14ac:dyDescent="0.2">
      <c r="A83" s="750" t="s">
        <v>221</v>
      </c>
      <c r="B83" s="318" t="s">
        <v>209</v>
      </c>
      <c r="C83" s="313"/>
      <c r="D83" s="313"/>
      <c r="E83" s="313"/>
      <c r="F83" s="313"/>
      <c r="G83" s="313"/>
      <c r="H83" s="313"/>
      <c r="I83" s="313"/>
      <c r="J83" s="313"/>
      <c r="K83" s="734">
        <v>0</v>
      </c>
    </row>
    <row r="84" spans="1:11" s="311" customFormat="1" ht="12.75" customHeight="1" x14ac:dyDescent="0.2">
      <c r="A84" s="750" t="s">
        <v>222</v>
      </c>
      <c r="B84" s="318" t="s">
        <v>210</v>
      </c>
      <c r="C84" s="313"/>
      <c r="D84" s="313"/>
      <c r="E84" s="313"/>
      <c r="F84" s="313"/>
      <c r="G84" s="313"/>
      <c r="H84" s="313"/>
      <c r="I84" s="313"/>
      <c r="J84" s="313"/>
      <c r="K84" s="734">
        <v>0</v>
      </c>
    </row>
    <row r="85" spans="1:11" s="311" customFormat="1" ht="12.75" customHeight="1" x14ac:dyDescent="0.2">
      <c r="A85" s="750" t="s">
        <v>223</v>
      </c>
      <c r="B85" s="318" t="s">
        <v>211</v>
      </c>
      <c r="C85" s="313"/>
      <c r="D85" s="313"/>
      <c r="E85" s="313"/>
      <c r="F85" s="313"/>
      <c r="G85" s="313"/>
      <c r="H85" s="313"/>
      <c r="I85" s="313"/>
      <c r="J85" s="313"/>
      <c r="K85" s="734">
        <v>0</v>
      </c>
    </row>
    <row r="86" spans="1:11" s="311" customFormat="1" ht="12.75" customHeight="1" thickBot="1" x14ac:dyDescent="0.25">
      <c r="A86" s="754" t="s">
        <v>213</v>
      </c>
      <c r="B86" s="319" t="s">
        <v>212</v>
      </c>
      <c r="C86" s="315"/>
      <c r="D86" s="315"/>
      <c r="E86" s="315"/>
      <c r="F86" s="315"/>
      <c r="G86" s="315"/>
      <c r="H86" s="315"/>
      <c r="I86" s="315"/>
      <c r="J86" s="315"/>
      <c r="K86" s="733">
        <v>0</v>
      </c>
    </row>
    <row r="87" spans="1:11" s="311" customFormat="1" ht="12.75" customHeight="1" thickBot="1" x14ac:dyDescent="0.25">
      <c r="A87" s="755" t="s">
        <v>86</v>
      </c>
      <c r="B87" s="742" t="s">
        <v>85</v>
      </c>
      <c r="C87" s="743">
        <v>0</v>
      </c>
      <c r="D87" s="743">
        <v>0</v>
      </c>
      <c r="E87" s="743">
        <v>0</v>
      </c>
      <c r="F87" s="743">
        <v>0</v>
      </c>
      <c r="G87" s="743">
        <v>2</v>
      </c>
      <c r="H87" s="743">
        <v>0</v>
      </c>
      <c r="I87" s="743">
        <v>6</v>
      </c>
      <c r="J87" s="743">
        <v>3</v>
      </c>
      <c r="K87" s="744">
        <v>11</v>
      </c>
    </row>
    <row r="88" spans="1:11" x14ac:dyDescent="0.2">
      <c r="K88" s="766"/>
    </row>
    <row r="89" spans="1:11" x14ac:dyDescent="0.2">
      <c r="A89" s="756" t="s">
        <v>5</v>
      </c>
      <c r="K89" s="766"/>
    </row>
    <row r="90" spans="1:11" x14ac:dyDescent="0.2">
      <c r="A90" s="1" t="s">
        <v>6</v>
      </c>
      <c r="K90" s="766"/>
    </row>
    <row r="91" spans="1:11" x14ac:dyDescent="0.2">
      <c r="K91" s="766"/>
    </row>
    <row r="92" spans="1:11" x14ac:dyDescent="0.2">
      <c r="K92" s="766"/>
    </row>
    <row r="93" spans="1:11" x14ac:dyDescent="0.2">
      <c r="K93" s="766"/>
    </row>
    <row r="94" spans="1:11" x14ac:dyDescent="0.2">
      <c r="K94" s="766"/>
    </row>
    <row r="95" spans="1:11" x14ac:dyDescent="0.2">
      <c r="K95" s="766"/>
    </row>
    <row r="96" spans="1:11" x14ac:dyDescent="0.2">
      <c r="K96" s="766"/>
    </row>
    <row r="97" spans="11:11" x14ac:dyDescent="0.2">
      <c r="K97" s="766"/>
    </row>
    <row r="98" spans="11:11" x14ac:dyDescent="0.2">
      <c r="K98" s="766"/>
    </row>
    <row r="99" spans="11:11" x14ac:dyDescent="0.2">
      <c r="K99" s="766"/>
    </row>
    <row r="100" spans="11:11" x14ac:dyDescent="0.2">
      <c r="K100" s="766"/>
    </row>
    <row r="101" spans="11:11" x14ac:dyDescent="0.2">
      <c r="K101" s="766"/>
    </row>
    <row r="102" spans="11:11" x14ac:dyDescent="0.2">
      <c r="K102" s="766"/>
    </row>
    <row r="103" spans="11:11" x14ac:dyDescent="0.2">
      <c r="K103" s="766"/>
    </row>
    <row r="104" spans="11:11" x14ac:dyDescent="0.2">
      <c r="K104" s="766"/>
    </row>
    <row r="105" spans="11:11" x14ac:dyDescent="0.2">
      <c r="K105" s="766"/>
    </row>
    <row r="106" spans="11:11" x14ac:dyDescent="0.2">
      <c r="K106" s="766"/>
    </row>
    <row r="107" spans="11:11" x14ac:dyDescent="0.2">
      <c r="K107" s="766"/>
    </row>
    <row r="108" spans="11:11" x14ac:dyDescent="0.2">
      <c r="K108" s="766"/>
    </row>
    <row r="109" spans="11:11" x14ac:dyDescent="0.2">
      <c r="K109" s="766"/>
    </row>
    <row r="110" spans="11:11" x14ac:dyDescent="0.2">
      <c r="K110" s="766"/>
    </row>
    <row r="111" spans="11:11" x14ac:dyDescent="0.2">
      <c r="K111" s="766"/>
    </row>
    <row r="112" spans="11:11" x14ac:dyDescent="0.2">
      <c r="K112" s="766"/>
    </row>
    <row r="113" spans="11:11" x14ac:dyDescent="0.2">
      <c r="K113" s="766"/>
    </row>
    <row r="114" spans="11:11" x14ac:dyDescent="0.2">
      <c r="K114" s="766"/>
    </row>
    <row r="115" spans="11:11" x14ac:dyDescent="0.2">
      <c r="K115" s="766"/>
    </row>
    <row r="116" spans="11:11" x14ac:dyDescent="0.2">
      <c r="K116" s="766"/>
    </row>
    <row r="117" spans="11:11" x14ac:dyDescent="0.2">
      <c r="K117" s="766"/>
    </row>
    <row r="118" spans="11:11" x14ac:dyDescent="0.2">
      <c r="K118" s="766"/>
    </row>
    <row r="119" spans="11:11" x14ac:dyDescent="0.2">
      <c r="K119" s="766"/>
    </row>
    <row r="120" spans="11:11" x14ac:dyDescent="0.2">
      <c r="K120" s="766"/>
    </row>
    <row r="121" spans="11:11" x14ac:dyDescent="0.2">
      <c r="K121" s="766"/>
    </row>
    <row r="122" spans="11:11" x14ac:dyDescent="0.2">
      <c r="K122" s="766"/>
    </row>
    <row r="123" spans="11:11" x14ac:dyDescent="0.2">
      <c r="K123" s="766"/>
    </row>
    <row r="124" spans="11:11" x14ac:dyDescent="0.2">
      <c r="K124" s="766"/>
    </row>
    <row r="125" spans="11:11" x14ac:dyDescent="0.2">
      <c r="K125" s="766"/>
    </row>
    <row r="126" spans="11:11" x14ac:dyDescent="0.2">
      <c r="K126" s="766"/>
    </row>
    <row r="127" spans="11:11" x14ac:dyDescent="0.2">
      <c r="K127" s="766"/>
    </row>
    <row r="128" spans="11:11" x14ac:dyDescent="0.2">
      <c r="K128" s="766"/>
    </row>
    <row r="129" spans="11:11" x14ac:dyDescent="0.2">
      <c r="K129" s="766"/>
    </row>
    <row r="130" spans="11:11" x14ac:dyDescent="0.2">
      <c r="K130" s="766"/>
    </row>
    <row r="131" spans="11:11" x14ac:dyDescent="0.2">
      <c r="K131" s="766"/>
    </row>
    <row r="132" spans="11:11" x14ac:dyDescent="0.2">
      <c r="K132" s="766"/>
    </row>
    <row r="133" spans="11:11" x14ac:dyDescent="0.2">
      <c r="K133" s="766"/>
    </row>
    <row r="134" spans="11:11" x14ac:dyDescent="0.2">
      <c r="K134" s="766"/>
    </row>
    <row r="135" spans="11:11" x14ac:dyDescent="0.2">
      <c r="K135" s="766"/>
    </row>
    <row r="136" spans="11:11" x14ac:dyDescent="0.2">
      <c r="K136" s="766"/>
    </row>
    <row r="137" spans="11:11" x14ac:dyDescent="0.2">
      <c r="K137" s="766"/>
    </row>
    <row r="138" spans="11:11" x14ac:dyDescent="0.2">
      <c r="K138" s="766"/>
    </row>
    <row r="139" spans="11:11" x14ac:dyDescent="0.2">
      <c r="K139" s="766"/>
    </row>
    <row r="140" spans="11:11" x14ac:dyDescent="0.2">
      <c r="K140" s="766"/>
    </row>
    <row r="141" spans="11:11" x14ac:dyDescent="0.2">
      <c r="K141" s="766"/>
    </row>
    <row r="142" spans="11:11" x14ac:dyDescent="0.2">
      <c r="K142" s="766"/>
    </row>
    <row r="143" spans="11:11" x14ac:dyDescent="0.2">
      <c r="K143" s="766"/>
    </row>
    <row r="144" spans="11:11" x14ac:dyDescent="0.2">
      <c r="K144" s="766"/>
    </row>
    <row r="145" spans="11:11" x14ac:dyDescent="0.2">
      <c r="K145" s="766"/>
    </row>
    <row r="146" spans="11:11" x14ac:dyDescent="0.2">
      <c r="K146" s="766"/>
    </row>
    <row r="147" spans="11:11" x14ac:dyDescent="0.2">
      <c r="K147" s="766"/>
    </row>
    <row r="148" spans="11:11" x14ac:dyDescent="0.2">
      <c r="K148" s="766"/>
    </row>
    <row r="149" spans="11:11" x14ac:dyDescent="0.2">
      <c r="K149" s="766"/>
    </row>
    <row r="150" spans="11:11" x14ac:dyDescent="0.2">
      <c r="K150" s="766"/>
    </row>
    <row r="151" spans="11:11" x14ac:dyDescent="0.2">
      <c r="K151" s="766"/>
    </row>
    <row r="152" spans="11:11" x14ac:dyDescent="0.2">
      <c r="K152" s="766"/>
    </row>
    <row r="153" spans="11:11" x14ac:dyDescent="0.2">
      <c r="K153" s="766"/>
    </row>
    <row r="154" spans="11:11" x14ac:dyDescent="0.2">
      <c r="K154" s="766"/>
    </row>
    <row r="155" spans="11:11" x14ac:dyDescent="0.2">
      <c r="K155" s="766"/>
    </row>
    <row r="156" spans="11:11" x14ac:dyDescent="0.2">
      <c r="K156" s="766"/>
    </row>
    <row r="157" spans="11:11" x14ac:dyDescent="0.2">
      <c r="K157" s="766"/>
    </row>
    <row r="158" spans="11:11" x14ac:dyDescent="0.2">
      <c r="K158" s="766"/>
    </row>
    <row r="159" spans="11:11" x14ac:dyDescent="0.2">
      <c r="K159" s="766"/>
    </row>
    <row r="160" spans="11:11" x14ac:dyDescent="0.2">
      <c r="K160" s="766"/>
    </row>
    <row r="161" spans="11:11" x14ac:dyDescent="0.2">
      <c r="K161" s="766"/>
    </row>
    <row r="162" spans="11:11" x14ac:dyDescent="0.2">
      <c r="K162" s="766"/>
    </row>
    <row r="163" spans="11:11" x14ac:dyDescent="0.2">
      <c r="K163" s="766"/>
    </row>
    <row r="164" spans="11:11" x14ac:dyDescent="0.2">
      <c r="K164" s="766"/>
    </row>
    <row r="165" spans="11:11" x14ac:dyDescent="0.2">
      <c r="K165" s="766"/>
    </row>
    <row r="166" spans="11:11" x14ac:dyDescent="0.2">
      <c r="K166" s="766"/>
    </row>
    <row r="167" spans="11:11" x14ac:dyDescent="0.2">
      <c r="K167" s="766"/>
    </row>
    <row r="168" spans="11:11" x14ac:dyDescent="0.2">
      <c r="K168" s="766"/>
    </row>
    <row r="169" spans="11:11" x14ac:dyDescent="0.2">
      <c r="K169" s="766"/>
    </row>
    <row r="170" spans="11:11" x14ac:dyDescent="0.2">
      <c r="K170" s="766"/>
    </row>
    <row r="171" spans="11:11" x14ac:dyDescent="0.2">
      <c r="K171" s="766"/>
    </row>
    <row r="172" spans="11:11" x14ac:dyDescent="0.2">
      <c r="K172" s="766"/>
    </row>
    <row r="173" spans="11:11" x14ac:dyDescent="0.2">
      <c r="K173" s="766"/>
    </row>
    <row r="174" spans="11:11" x14ac:dyDescent="0.2">
      <c r="K174" s="766"/>
    </row>
    <row r="175" spans="11:11" x14ac:dyDescent="0.2">
      <c r="K175" s="766"/>
    </row>
    <row r="176" spans="11:11" x14ac:dyDescent="0.2">
      <c r="K176" s="766"/>
    </row>
    <row r="177" spans="11:11" x14ac:dyDescent="0.2">
      <c r="K177" s="766"/>
    </row>
    <row r="178" spans="11:11" x14ac:dyDescent="0.2">
      <c r="K178" s="766"/>
    </row>
    <row r="179" spans="11:11" x14ac:dyDescent="0.2">
      <c r="K179" s="766"/>
    </row>
    <row r="180" spans="11:11" x14ac:dyDescent="0.2">
      <c r="K180" s="766"/>
    </row>
    <row r="181" spans="11:11" x14ac:dyDescent="0.2">
      <c r="K181" s="766"/>
    </row>
    <row r="182" spans="11:11" x14ac:dyDescent="0.2">
      <c r="K182" s="766"/>
    </row>
    <row r="183" spans="11:11" x14ac:dyDescent="0.2">
      <c r="K183" s="766"/>
    </row>
    <row r="184" spans="11:11" x14ac:dyDescent="0.2">
      <c r="K184" s="766"/>
    </row>
    <row r="185" spans="11:11" x14ac:dyDescent="0.2">
      <c r="K185" s="766"/>
    </row>
    <row r="186" spans="11:11" x14ac:dyDescent="0.2">
      <c r="K186" s="766"/>
    </row>
    <row r="187" spans="11:11" x14ac:dyDescent="0.2">
      <c r="K187" s="766"/>
    </row>
    <row r="188" spans="11:11" x14ac:dyDescent="0.2">
      <c r="K188" s="766"/>
    </row>
    <row r="189" spans="11:11" x14ac:dyDescent="0.2">
      <c r="K189" s="766"/>
    </row>
    <row r="190" spans="11:11" x14ac:dyDescent="0.2">
      <c r="K190" s="766"/>
    </row>
    <row r="191" spans="11:11" x14ac:dyDescent="0.2">
      <c r="K191" s="766"/>
    </row>
    <row r="192" spans="11:11" x14ac:dyDescent="0.2">
      <c r="K192" s="766"/>
    </row>
    <row r="193" spans="11:11" x14ac:dyDescent="0.2">
      <c r="K193" s="766"/>
    </row>
    <row r="194" spans="11:11" x14ac:dyDescent="0.2">
      <c r="K194" s="766"/>
    </row>
    <row r="195" spans="11:11" x14ac:dyDescent="0.2">
      <c r="K195" s="766"/>
    </row>
    <row r="196" spans="11:11" x14ac:dyDescent="0.2">
      <c r="K196" s="766"/>
    </row>
    <row r="197" spans="11:11" x14ac:dyDescent="0.2">
      <c r="K197" s="766"/>
    </row>
    <row r="198" spans="11:11" x14ac:dyDescent="0.2">
      <c r="K198" s="766"/>
    </row>
    <row r="199" spans="11:11" x14ac:dyDescent="0.2">
      <c r="K199" s="766"/>
    </row>
    <row r="200" spans="11:11" x14ac:dyDescent="0.2">
      <c r="K200" s="766"/>
    </row>
    <row r="201" spans="11:11" x14ac:dyDescent="0.2">
      <c r="K201" s="766"/>
    </row>
    <row r="202" spans="11:11" x14ac:dyDescent="0.2">
      <c r="K202" s="766"/>
    </row>
    <row r="203" spans="11:11" x14ac:dyDescent="0.2">
      <c r="K203" s="766"/>
    </row>
    <row r="204" spans="11:11" x14ac:dyDescent="0.2">
      <c r="K204" s="766"/>
    </row>
    <row r="205" spans="11:11" x14ac:dyDescent="0.2">
      <c r="K205" s="766"/>
    </row>
    <row r="206" spans="11:11" x14ac:dyDescent="0.2">
      <c r="K206" s="766"/>
    </row>
    <row r="207" spans="11:11" x14ac:dyDescent="0.2">
      <c r="K207" s="766"/>
    </row>
    <row r="208" spans="11:11" x14ac:dyDescent="0.2">
      <c r="K208" s="766"/>
    </row>
    <row r="209" spans="11:11" x14ac:dyDescent="0.2">
      <c r="K209" s="766"/>
    </row>
    <row r="210" spans="11:11" x14ac:dyDescent="0.2">
      <c r="K210" s="766"/>
    </row>
    <row r="211" spans="11:11" x14ac:dyDescent="0.2">
      <c r="K211" s="766"/>
    </row>
    <row r="212" spans="11:11" x14ac:dyDescent="0.2">
      <c r="K212" s="766"/>
    </row>
    <row r="213" spans="11:11" x14ac:dyDescent="0.2">
      <c r="K213" s="766"/>
    </row>
    <row r="214" spans="11:11" x14ac:dyDescent="0.2">
      <c r="K214" s="766"/>
    </row>
    <row r="215" spans="11:11" x14ac:dyDescent="0.2">
      <c r="K215" s="766"/>
    </row>
    <row r="216" spans="11:11" x14ac:dyDescent="0.2">
      <c r="K216" s="766"/>
    </row>
    <row r="217" spans="11:11" x14ac:dyDescent="0.2">
      <c r="K217" s="766"/>
    </row>
    <row r="218" spans="11:11" x14ac:dyDescent="0.2">
      <c r="K218" s="766"/>
    </row>
    <row r="219" spans="11:11" x14ac:dyDescent="0.2">
      <c r="K219" s="766"/>
    </row>
    <row r="220" spans="11:11" x14ac:dyDescent="0.2">
      <c r="K220" s="766"/>
    </row>
    <row r="221" spans="11:11" x14ac:dyDescent="0.2">
      <c r="K221" s="766"/>
    </row>
    <row r="222" spans="11:11" x14ac:dyDescent="0.2">
      <c r="K222" s="766"/>
    </row>
    <row r="223" spans="11:11" x14ac:dyDescent="0.2">
      <c r="K223" s="766"/>
    </row>
    <row r="224" spans="11:11" x14ac:dyDescent="0.2">
      <c r="K224" s="766"/>
    </row>
    <row r="225" spans="11:11" x14ac:dyDescent="0.2">
      <c r="K225" s="766"/>
    </row>
    <row r="226" spans="11:11" x14ac:dyDescent="0.2">
      <c r="K226" s="766"/>
    </row>
    <row r="227" spans="11:11" x14ac:dyDescent="0.2">
      <c r="K227" s="766"/>
    </row>
    <row r="228" spans="11:11" x14ac:dyDescent="0.2">
      <c r="K228" s="766"/>
    </row>
    <row r="229" spans="11:11" x14ac:dyDescent="0.2">
      <c r="K229" s="766"/>
    </row>
    <row r="230" spans="11:11" x14ac:dyDescent="0.2">
      <c r="K230" s="766"/>
    </row>
    <row r="231" spans="11:11" x14ac:dyDescent="0.2">
      <c r="K231" s="766"/>
    </row>
    <row r="232" spans="11:11" x14ac:dyDescent="0.2">
      <c r="K232" s="766"/>
    </row>
    <row r="233" spans="11:11" x14ac:dyDescent="0.2">
      <c r="K233" s="766"/>
    </row>
    <row r="234" spans="11:11" x14ac:dyDescent="0.2">
      <c r="K234" s="766"/>
    </row>
    <row r="235" spans="11:11" x14ac:dyDescent="0.2">
      <c r="K235" s="766"/>
    </row>
    <row r="236" spans="11:11" x14ac:dyDescent="0.2">
      <c r="K236" s="766"/>
    </row>
    <row r="237" spans="11:11" x14ac:dyDescent="0.2">
      <c r="K237" s="766"/>
    </row>
    <row r="238" spans="11:11" x14ac:dyDescent="0.2">
      <c r="K238" s="766"/>
    </row>
    <row r="239" spans="11:11" x14ac:dyDescent="0.2">
      <c r="K239" s="766"/>
    </row>
    <row r="240" spans="11:11" x14ac:dyDescent="0.2">
      <c r="K240" s="766"/>
    </row>
    <row r="241" spans="11:11" x14ac:dyDescent="0.2">
      <c r="K241" s="766"/>
    </row>
    <row r="242" spans="11:11" x14ac:dyDescent="0.2">
      <c r="K242" s="766"/>
    </row>
    <row r="243" spans="11:11" x14ac:dyDescent="0.2">
      <c r="K243" s="766"/>
    </row>
    <row r="244" spans="11:11" x14ac:dyDescent="0.2">
      <c r="K244" s="766"/>
    </row>
    <row r="245" spans="11:11" x14ac:dyDescent="0.2">
      <c r="K245" s="766"/>
    </row>
    <row r="246" spans="11:11" x14ac:dyDescent="0.2">
      <c r="K246" s="766"/>
    </row>
    <row r="247" spans="11:11" x14ac:dyDescent="0.2">
      <c r="K247" s="766"/>
    </row>
    <row r="248" spans="11:11" x14ac:dyDescent="0.2">
      <c r="K248" s="766"/>
    </row>
    <row r="249" spans="11:11" x14ac:dyDescent="0.2">
      <c r="K249" s="766"/>
    </row>
    <row r="250" spans="11:11" x14ac:dyDescent="0.2">
      <c r="K250" s="766"/>
    </row>
    <row r="251" spans="11:11" x14ac:dyDescent="0.2">
      <c r="K251" s="766"/>
    </row>
    <row r="252" spans="11:11" x14ac:dyDescent="0.2">
      <c r="K252" s="766"/>
    </row>
    <row r="253" spans="11:11" x14ac:dyDescent="0.2">
      <c r="K253" s="766"/>
    </row>
    <row r="254" spans="11:11" x14ac:dyDescent="0.2">
      <c r="K254" s="766"/>
    </row>
    <row r="255" spans="11:11" x14ac:dyDescent="0.2">
      <c r="K255" s="766"/>
    </row>
    <row r="256" spans="11:11" x14ac:dyDescent="0.2">
      <c r="K256" s="766"/>
    </row>
    <row r="257" spans="11:11" x14ac:dyDescent="0.2">
      <c r="K257" s="766"/>
    </row>
    <row r="258" spans="11:11" x14ac:dyDescent="0.2">
      <c r="K258" s="766"/>
    </row>
    <row r="259" spans="11:11" x14ac:dyDescent="0.2">
      <c r="K259" s="766"/>
    </row>
    <row r="260" spans="11:11" x14ac:dyDescent="0.2">
      <c r="K260" s="766"/>
    </row>
    <row r="261" spans="11:11" x14ac:dyDescent="0.2">
      <c r="K261" s="766"/>
    </row>
    <row r="262" spans="11:11" x14ac:dyDescent="0.2">
      <c r="K262" s="766"/>
    </row>
    <row r="263" spans="11:11" x14ac:dyDescent="0.2">
      <c r="K263" s="766"/>
    </row>
    <row r="264" spans="11:11" x14ac:dyDescent="0.2">
      <c r="K264" s="766"/>
    </row>
    <row r="265" spans="11:11" x14ac:dyDescent="0.2">
      <c r="K265" s="766"/>
    </row>
    <row r="266" spans="11:11" x14ac:dyDescent="0.2">
      <c r="K266" s="766"/>
    </row>
    <row r="267" spans="11:11" x14ac:dyDescent="0.2">
      <c r="K267" s="766"/>
    </row>
    <row r="268" spans="11:11" x14ac:dyDescent="0.2">
      <c r="K268" s="766"/>
    </row>
    <row r="269" spans="11:11" x14ac:dyDescent="0.2">
      <c r="K269" s="766"/>
    </row>
    <row r="270" spans="11:11" x14ac:dyDescent="0.2">
      <c r="K270" s="766"/>
    </row>
    <row r="271" spans="11:11" x14ac:dyDescent="0.2">
      <c r="K271" s="766"/>
    </row>
    <row r="272" spans="11:11" x14ac:dyDescent="0.2">
      <c r="K272" s="766"/>
    </row>
    <row r="273" spans="11:11" x14ac:dyDescent="0.2">
      <c r="K273" s="766"/>
    </row>
    <row r="274" spans="11:11" x14ac:dyDescent="0.2">
      <c r="K274" s="766"/>
    </row>
    <row r="275" spans="11:11" x14ac:dyDescent="0.2">
      <c r="K275" s="766"/>
    </row>
    <row r="276" spans="11:11" x14ac:dyDescent="0.2">
      <c r="K276" s="766"/>
    </row>
    <row r="277" spans="11:11" x14ac:dyDescent="0.2">
      <c r="K277" s="766"/>
    </row>
    <row r="278" spans="11:11" x14ac:dyDescent="0.2">
      <c r="K278" s="766"/>
    </row>
    <row r="279" spans="11:11" x14ac:dyDescent="0.2">
      <c r="K279" s="766"/>
    </row>
    <row r="280" spans="11:11" x14ac:dyDescent="0.2">
      <c r="K280" s="766"/>
    </row>
    <row r="281" spans="11:11" x14ac:dyDescent="0.2">
      <c r="K281" s="766"/>
    </row>
    <row r="282" spans="11:11" x14ac:dyDescent="0.2">
      <c r="K282" s="766"/>
    </row>
    <row r="283" spans="11:11" x14ac:dyDescent="0.2">
      <c r="K283" s="766"/>
    </row>
    <row r="284" spans="11:11" x14ac:dyDescent="0.2">
      <c r="K284" s="766"/>
    </row>
    <row r="285" spans="11:11" x14ac:dyDescent="0.2">
      <c r="K285" s="766"/>
    </row>
    <row r="286" spans="11:11" x14ac:dyDescent="0.2">
      <c r="K286" s="766"/>
    </row>
    <row r="287" spans="11:11" x14ac:dyDescent="0.2">
      <c r="K287" s="766"/>
    </row>
    <row r="288" spans="11:11" x14ac:dyDescent="0.2">
      <c r="K288" s="766"/>
    </row>
    <row r="289" spans="11:11" x14ac:dyDescent="0.2">
      <c r="K289" s="766"/>
    </row>
    <row r="290" spans="11:11" x14ac:dyDescent="0.2">
      <c r="K290" s="766"/>
    </row>
    <row r="291" spans="11:11" x14ac:dyDescent="0.2">
      <c r="K291" s="766"/>
    </row>
    <row r="292" spans="11:11" x14ac:dyDescent="0.2">
      <c r="K292" s="766"/>
    </row>
    <row r="293" spans="11:11" x14ac:dyDescent="0.2">
      <c r="K293" s="766"/>
    </row>
    <row r="294" spans="11:11" x14ac:dyDescent="0.2">
      <c r="K294" s="766"/>
    </row>
    <row r="295" spans="11:11" x14ac:dyDescent="0.2">
      <c r="K295" s="766"/>
    </row>
    <row r="296" spans="11:11" x14ac:dyDescent="0.2">
      <c r="K296" s="766"/>
    </row>
    <row r="297" spans="11:11" x14ac:dyDescent="0.2">
      <c r="K297" s="766"/>
    </row>
    <row r="298" spans="11:11" x14ac:dyDescent="0.2">
      <c r="K298" s="766"/>
    </row>
    <row r="299" spans="11:11" x14ac:dyDescent="0.2">
      <c r="K299" s="766"/>
    </row>
    <row r="300" spans="11:11" x14ac:dyDescent="0.2">
      <c r="K300" s="766"/>
    </row>
    <row r="301" spans="11:11" x14ac:dyDescent="0.2">
      <c r="K301" s="766"/>
    </row>
    <row r="302" spans="11:11" x14ac:dyDescent="0.2">
      <c r="K302" s="766"/>
    </row>
    <row r="303" spans="11:11" x14ac:dyDescent="0.2">
      <c r="K303" s="766"/>
    </row>
    <row r="304" spans="11:11" x14ac:dyDescent="0.2">
      <c r="K304" s="766"/>
    </row>
    <row r="305" spans="11:11" x14ac:dyDescent="0.2">
      <c r="K305" s="766"/>
    </row>
    <row r="306" spans="11:11" x14ac:dyDescent="0.2">
      <c r="K306" s="766"/>
    </row>
    <row r="307" spans="11:11" x14ac:dyDescent="0.2">
      <c r="K307" s="766"/>
    </row>
    <row r="308" spans="11:11" x14ac:dyDescent="0.2">
      <c r="K308" s="766"/>
    </row>
    <row r="309" spans="11:11" x14ac:dyDescent="0.2">
      <c r="K309" s="766"/>
    </row>
    <row r="310" spans="11:11" x14ac:dyDescent="0.2">
      <c r="K310" s="766"/>
    </row>
    <row r="311" spans="11:11" x14ac:dyDescent="0.2">
      <c r="K311" s="766"/>
    </row>
    <row r="312" spans="11:11" x14ac:dyDescent="0.2">
      <c r="K312" s="766"/>
    </row>
    <row r="313" spans="11:11" x14ac:dyDescent="0.2">
      <c r="K313" s="766"/>
    </row>
    <row r="314" spans="11:11" x14ac:dyDescent="0.2">
      <c r="K314" s="766"/>
    </row>
    <row r="315" spans="11:11" x14ac:dyDescent="0.2">
      <c r="K315" s="766"/>
    </row>
    <row r="316" spans="11:11" x14ac:dyDescent="0.2">
      <c r="K316" s="766"/>
    </row>
    <row r="317" spans="11:11" x14ac:dyDescent="0.2">
      <c r="K317" s="766"/>
    </row>
    <row r="318" spans="11:11" x14ac:dyDescent="0.2">
      <c r="K318" s="766"/>
    </row>
    <row r="319" spans="11:11" x14ac:dyDescent="0.2">
      <c r="K319" s="766"/>
    </row>
    <row r="320" spans="11:11" x14ac:dyDescent="0.2">
      <c r="K320" s="766"/>
    </row>
    <row r="321" spans="11:11" x14ac:dyDescent="0.2">
      <c r="K321" s="766"/>
    </row>
    <row r="322" spans="11:11" x14ac:dyDescent="0.2">
      <c r="K322" s="766"/>
    </row>
    <row r="323" spans="11:11" x14ac:dyDescent="0.2">
      <c r="K323" s="766"/>
    </row>
    <row r="324" spans="11:11" x14ac:dyDescent="0.2">
      <c r="K324" s="766"/>
    </row>
    <row r="325" spans="11:11" x14ac:dyDescent="0.2">
      <c r="K325" s="766"/>
    </row>
    <row r="326" spans="11:11" x14ac:dyDescent="0.2">
      <c r="K326" s="766"/>
    </row>
    <row r="327" spans="11:11" x14ac:dyDescent="0.2">
      <c r="K327" s="766"/>
    </row>
    <row r="328" spans="11:11" x14ac:dyDescent="0.2">
      <c r="K328" s="766"/>
    </row>
    <row r="329" spans="11:11" x14ac:dyDescent="0.2">
      <c r="K329" s="766"/>
    </row>
    <row r="330" spans="11:11" x14ac:dyDescent="0.2">
      <c r="K330" s="766"/>
    </row>
    <row r="331" spans="11:11" x14ac:dyDescent="0.2">
      <c r="K331" s="766"/>
    </row>
    <row r="332" spans="11:11" x14ac:dyDescent="0.2">
      <c r="K332" s="766"/>
    </row>
    <row r="333" spans="11:11" x14ac:dyDescent="0.2">
      <c r="K333" s="766"/>
    </row>
    <row r="334" spans="11:11" x14ac:dyDescent="0.2">
      <c r="K334" s="766"/>
    </row>
    <row r="335" spans="11:11" x14ac:dyDescent="0.2">
      <c r="K335" s="766"/>
    </row>
    <row r="336" spans="11:11" x14ac:dyDescent="0.2">
      <c r="K336" s="766"/>
    </row>
    <row r="337" spans="11:11" x14ac:dyDescent="0.2">
      <c r="K337" s="766"/>
    </row>
    <row r="338" spans="11:11" x14ac:dyDescent="0.2">
      <c r="K338" s="766"/>
    </row>
    <row r="339" spans="11:11" x14ac:dyDescent="0.2">
      <c r="K339" s="766"/>
    </row>
    <row r="340" spans="11:11" x14ac:dyDescent="0.2">
      <c r="K340" s="766"/>
    </row>
    <row r="341" spans="11:11" x14ac:dyDescent="0.2">
      <c r="K341" s="766"/>
    </row>
    <row r="342" spans="11:11" x14ac:dyDescent="0.2">
      <c r="K342" s="766"/>
    </row>
    <row r="343" spans="11:11" x14ac:dyDescent="0.2">
      <c r="K343" s="766"/>
    </row>
    <row r="344" spans="11:11" x14ac:dyDescent="0.2">
      <c r="K344" s="766"/>
    </row>
    <row r="345" spans="11:11" x14ac:dyDescent="0.2">
      <c r="K345" s="766"/>
    </row>
    <row r="346" spans="11:11" x14ac:dyDescent="0.2">
      <c r="K346" s="766"/>
    </row>
    <row r="347" spans="11:11" x14ac:dyDescent="0.2">
      <c r="K347" s="766"/>
    </row>
    <row r="348" spans="11:11" x14ac:dyDescent="0.2">
      <c r="K348" s="766"/>
    </row>
    <row r="349" spans="11:11" x14ac:dyDescent="0.2">
      <c r="K349" s="766"/>
    </row>
    <row r="350" spans="11:11" x14ac:dyDescent="0.2">
      <c r="K350" s="766"/>
    </row>
    <row r="351" spans="11:11" x14ac:dyDescent="0.2">
      <c r="K351" s="766"/>
    </row>
    <row r="352" spans="11:11" x14ac:dyDescent="0.2">
      <c r="K352" s="766"/>
    </row>
    <row r="353" spans="11:11" x14ac:dyDescent="0.2">
      <c r="K353" s="766"/>
    </row>
    <row r="354" spans="11:11" x14ac:dyDescent="0.2">
      <c r="K354" s="766"/>
    </row>
    <row r="355" spans="11:11" x14ac:dyDescent="0.2">
      <c r="K355" s="766"/>
    </row>
    <row r="356" spans="11:11" x14ac:dyDescent="0.2">
      <c r="K356" s="766"/>
    </row>
    <row r="357" spans="11:11" x14ac:dyDescent="0.2">
      <c r="K357" s="766"/>
    </row>
    <row r="358" spans="11:11" x14ac:dyDescent="0.2">
      <c r="K358" s="766"/>
    </row>
    <row r="359" spans="11:11" x14ac:dyDescent="0.2">
      <c r="K359" s="766"/>
    </row>
    <row r="360" spans="11:11" x14ac:dyDescent="0.2">
      <c r="K360" s="766"/>
    </row>
    <row r="361" spans="11:11" x14ac:dyDescent="0.2">
      <c r="K361" s="766"/>
    </row>
    <row r="362" spans="11:11" x14ac:dyDescent="0.2">
      <c r="K362" s="766"/>
    </row>
    <row r="363" spans="11:11" x14ac:dyDescent="0.2">
      <c r="K363" s="766"/>
    </row>
    <row r="364" spans="11:11" x14ac:dyDescent="0.2">
      <c r="K364" s="766"/>
    </row>
    <row r="365" spans="11:11" x14ac:dyDescent="0.2">
      <c r="K365" s="766"/>
    </row>
    <row r="366" spans="11:11" x14ac:dyDescent="0.2">
      <c r="K366" s="766"/>
    </row>
    <row r="367" spans="11:11" x14ac:dyDescent="0.2">
      <c r="K367" s="766"/>
    </row>
    <row r="368" spans="11:11" x14ac:dyDescent="0.2">
      <c r="K368" s="766"/>
    </row>
    <row r="369" spans="11:11" x14ac:dyDescent="0.2">
      <c r="K369" s="766"/>
    </row>
    <row r="370" spans="11:11" x14ac:dyDescent="0.2">
      <c r="K370" s="766"/>
    </row>
    <row r="371" spans="11:11" x14ac:dyDescent="0.2">
      <c r="K371" s="766"/>
    </row>
    <row r="372" spans="11:11" x14ac:dyDescent="0.2">
      <c r="K372" s="766"/>
    </row>
    <row r="373" spans="11:11" x14ac:dyDescent="0.2">
      <c r="K373" s="766"/>
    </row>
    <row r="374" spans="11:11" x14ac:dyDescent="0.2">
      <c r="K374" s="766"/>
    </row>
    <row r="375" spans="11:11" x14ac:dyDescent="0.2">
      <c r="K375" s="766"/>
    </row>
    <row r="376" spans="11:11" x14ac:dyDescent="0.2">
      <c r="K376" s="766"/>
    </row>
    <row r="377" spans="11:11" x14ac:dyDescent="0.2">
      <c r="K377" s="766"/>
    </row>
    <row r="378" spans="11:11" x14ac:dyDescent="0.2">
      <c r="K378" s="766"/>
    </row>
    <row r="379" spans="11:11" x14ac:dyDescent="0.2">
      <c r="K379" s="766"/>
    </row>
    <row r="380" spans="11:11" x14ac:dyDescent="0.2">
      <c r="K380" s="766"/>
    </row>
    <row r="381" spans="11:11" x14ac:dyDescent="0.2">
      <c r="K381" s="766"/>
    </row>
    <row r="382" spans="11:11" x14ac:dyDescent="0.2">
      <c r="K382" s="766"/>
    </row>
    <row r="383" spans="11:11" x14ac:dyDescent="0.2">
      <c r="K383" s="766"/>
    </row>
    <row r="384" spans="11:11" x14ac:dyDescent="0.2">
      <c r="K384" s="766"/>
    </row>
    <row r="385" spans="11:11" x14ac:dyDescent="0.2">
      <c r="K385" s="766"/>
    </row>
    <row r="386" spans="11:11" x14ac:dyDescent="0.2">
      <c r="K386" s="766"/>
    </row>
    <row r="387" spans="11:11" x14ac:dyDescent="0.2">
      <c r="K387" s="766"/>
    </row>
    <row r="388" spans="11:11" x14ac:dyDescent="0.2">
      <c r="K388" s="766"/>
    </row>
    <row r="389" spans="11:11" x14ac:dyDescent="0.2">
      <c r="K389" s="766"/>
    </row>
    <row r="390" spans="11:11" x14ac:dyDescent="0.2">
      <c r="K390" s="766"/>
    </row>
    <row r="391" spans="11:11" x14ac:dyDescent="0.2">
      <c r="K391" s="766"/>
    </row>
    <row r="392" spans="11:11" x14ac:dyDescent="0.2">
      <c r="K392" s="766"/>
    </row>
    <row r="393" spans="11:11" x14ac:dyDescent="0.2">
      <c r="K393" s="766"/>
    </row>
    <row r="394" spans="11:11" x14ac:dyDescent="0.2">
      <c r="K394" s="766"/>
    </row>
    <row r="395" spans="11:11" x14ac:dyDescent="0.2">
      <c r="K395" s="766"/>
    </row>
    <row r="396" spans="11:11" x14ac:dyDescent="0.2">
      <c r="K396" s="766"/>
    </row>
    <row r="397" spans="11:11" x14ac:dyDescent="0.2">
      <c r="K397" s="766"/>
    </row>
    <row r="398" spans="11:11" x14ac:dyDescent="0.2">
      <c r="K398" s="766"/>
    </row>
    <row r="399" spans="11:11" x14ac:dyDescent="0.2">
      <c r="K399" s="766"/>
    </row>
    <row r="400" spans="11:11" x14ac:dyDescent="0.2">
      <c r="K400" s="766"/>
    </row>
    <row r="401" spans="11:11" x14ac:dyDescent="0.2">
      <c r="K401" s="766"/>
    </row>
    <row r="402" spans="11:11" x14ac:dyDescent="0.2">
      <c r="K402" s="766"/>
    </row>
    <row r="403" spans="11:11" x14ac:dyDescent="0.2">
      <c r="K403" s="766"/>
    </row>
    <row r="404" spans="11:11" x14ac:dyDescent="0.2">
      <c r="K404" s="766"/>
    </row>
    <row r="405" spans="11:11" x14ac:dyDescent="0.2">
      <c r="K405" s="766"/>
    </row>
    <row r="406" spans="11:11" x14ac:dyDescent="0.2">
      <c r="K406" s="766"/>
    </row>
    <row r="407" spans="11:11" x14ac:dyDescent="0.2">
      <c r="K407" s="766"/>
    </row>
    <row r="408" spans="11:11" x14ac:dyDescent="0.2">
      <c r="K408" s="766"/>
    </row>
    <row r="409" spans="11:11" x14ac:dyDescent="0.2">
      <c r="K409" s="766"/>
    </row>
    <row r="410" spans="11:11" x14ac:dyDescent="0.2">
      <c r="K410" s="766"/>
    </row>
    <row r="411" spans="11:11" x14ac:dyDescent="0.2">
      <c r="K411" s="766"/>
    </row>
    <row r="412" spans="11:11" x14ac:dyDescent="0.2">
      <c r="K412" s="766"/>
    </row>
    <row r="413" spans="11:11" x14ac:dyDescent="0.2">
      <c r="K413" s="766"/>
    </row>
    <row r="414" spans="11:11" x14ac:dyDescent="0.2">
      <c r="K414" s="766"/>
    </row>
    <row r="415" spans="11:11" x14ac:dyDescent="0.2">
      <c r="K415" s="766"/>
    </row>
    <row r="416" spans="11:11" x14ac:dyDescent="0.2">
      <c r="K416" s="766"/>
    </row>
    <row r="417" spans="11:11" x14ac:dyDescent="0.2">
      <c r="K417" s="766"/>
    </row>
    <row r="418" spans="11:11" x14ac:dyDescent="0.2">
      <c r="K418" s="766"/>
    </row>
    <row r="419" spans="11:11" x14ac:dyDescent="0.2">
      <c r="K419" s="766"/>
    </row>
    <row r="420" spans="11:11" x14ac:dyDescent="0.2">
      <c r="K420" s="766"/>
    </row>
    <row r="421" spans="11:11" x14ac:dyDescent="0.2">
      <c r="K421" s="766"/>
    </row>
    <row r="422" spans="11:11" x14ac:dyDescent="0.2">
      <c r="K422" s="766"/>
    </row>
    <row r="423" spans="11:11" x14ac:dyDescent="0.2">
      <c r="K423" s="766"/>
    </row>
    <row r="424" spans="11:11" x14ac:dyDescent="0.2">
      <c r="K424" s="766"/>
    </row>
    <row r="425" spans="11:11" x14ac:dyDescent="0.2">
      <c r="K425" s="766"/>
    </row>
    <row r="426" spans="11:11" x14ac:dyDescent="0.2">
      <c r="K426" s="766"/>
    </row>
    <row r="427" spans="11:11" x14ac:dyDescent="0.2">
      <c r="K427" s="766"/>
    </row>
    <row r="428" spans="11:11" x14ac:dyDescent="0.2">
      <c r="K428" s="766"/>
    </row>
    <row r="429" spans="11:11" x14ac:dyDescent="0.2">
      <c r="K429" s="766"/>
    </row>
    <row r="430" spans="11:11" x14ac:dyDescent="0.2">
      <c r="K430" s="766"/>
    </row>
    <row r="431" spans="11:11" x14ac:dyDescent="0.2">
      <c r="K431" s="766"/>
    </row>
    <row r="432" spans="11:11" x14ac:dyDescent="0.2">
      <c r="K432" s="766"/>
    </row>
    <row r="433" spans="11:11" x14ac:dyDescent="0.2">
      <c r="K433" s="766"/>
    </row>
    <row r="434" spans="11:11" x14ac:dyDescent="0.2">
      <c r="K434" s="766"/>
    </row>
    <row r="435" spans="11:11" x14ac:dyDescent="0.2">
      <c r="K435" s="766"/>
    </row>
    <row r="436" spans="11:11" x14ac:dyDescent="0.2">
      <c r="K436" s="766"/>
    </row>
    <row r="437" spans="11:11" x14ac:dyDescent="0.2">
      <c r="K437" s="766"/>
    </row>
    <row r="438" spans="11:11" x14ac:dyDescent="0.2">
      <c r="K438" s="766"/>
    </row>
    <row r="439" spans="11:11" x14ac:dyDescent="0.2">
      <c r="K439" s="766"/>
    </row>
    <row r="440" spans="11:11" x14ac:dyDescent="0.2">
      <c r="K440" s="766"/>
    </row>
    <row r="441" spans="11:11" x14ac:dyDescent="0.2">
      <c r="K441" s="766"/>
    </row>
    <row r="442" spans="11:11" x14ac:dyDescent="0.2">
      <c r="K442" s="766"/>
    </row>
    <row r="443" spans="11:11" x14ac:dyDescent="0.2">
      <c r="K443" s="766"/>
    </row>
    <row r="444" spans="11:11" x14ac:dyDescent="0.2">
      <c r="K444" s="766"/>
    </row>
    <row r="445" spans="11:11" x14ac:dyDescent="0.2">
      <c r="K445" s="766"/>
    </row>
    <row r="446" spans="11:11" x14ac:dyDescent="0.2">
      <c r="K446" s="766"/>
    </row>
    <row r="447" spans="11:11" x14ac:dyDescent="0.2">
      <c r="K447" s="766"/>
    </row>
    <row r="448" spans="11:11" x14ac:dyDescent="0.2">
      <c r="K448" s="766"/>
    </row>
    <row r="449" spans="11:11" x14ac:dyDescent="0.2">
      <c r="K449" s="766"/>
    </row>
    <row r="450" spans="11:11" x14ac:dyDescent="0.2">
      <c r="K450" s="766"/>
    </row>
    <row r="451" spans="11:11" x14ac:dyDescent="0.2">
      <c r="K451" s="766"/>
    </row>
    <row r="452" spans="11:11" x14ac:dyDescent="0.2">
      <c r="K452" s="766"/>
    </row>
    <row r="453" spans="11:11" x14ac:dyDescent="0.2">
      <c r="K453" s="766"/>
    </row>
    <row r="454" spans="11:11" x14ac:dyDescent="0.2">
      <c r="K454" s="766"/>
    </row>
    <row r="455" spans="11:11" x14ac:dyDescent="0.2">
      <c r="K455" s="766"/>
    </row>
    <row r="456" spans="11:11" x14ac:dyDescent="0.2">
      <c r="K456" s="766"/>
    </row>
    <row r="457" spans="11:11" x14ac:dyDescent="0.2">
      <c r="K457" s="766"/>
    </row>
    <row r="458" spans="11:11" x14ac:dyDescent="0.2">
      <c r="K458" s="766"/>
    </row>
    <row r="459" spans="11:11" x14ac:dyDescent="0.2">
      <c r="K459" s="766"/>
    </row>
    <row r="460" spans="11:11" x14ac:dyDescent="0.2">
      <c r="K460" s="766"/>
    </row>
    <row r="461" spans="11:11" x14ac:dyDescent="0.2">
      <c r="K461" s="766"/>
    </row>
    <row r="462" spans="11:11" x14ac:dyDescent="0.2">
      <c r="K462" s="766"/>
    </row>
    <row r="463" spans="11:11" x14ac:dyDescent="0.2">
      <c r="K463" s="766"/>
    </row>
    <row r="464" spans="11:11" x14ac:dyDescent="0.2">
      <c r="K464" s="766"/>
    </row>
    <row r="465" spans="11:11" x14ac:dyDescent="0.2">
      <c r="K465" s="766"/>
    </row>
    <row r="466" spans="11:11" x14ac:dyDescent="0.2">
      <c r="K466" s="766"/>
    </row>
    <row r="467" spans="11:11" x14ac:dyDescent="0.2">
      <c r="K467" s="766"/>
    </row>
    <row r="468" spans="11:11" x14ac:dyDescent="0.2">
      <c r="K468" s="766"/>
    </row>
    <row r="469" spans="11:11" x14ac:dyDescent="0.2">
      <c r="K469" s="766"/>
    </row>
    <row r="470" spans="11:11" x14ac:dyDescent="0.2">
      <c r="K470" s="766"/>
    </row>
    <row r="471" spans="11:11" x14ac:dyDescent="0.2">
      <c r="K471" s="766"/>
    </row>
    <row r="472" spans="11:11" x14ac:dyDescent="0.2">
      <c r="K472" s="766"/>
    </row>
    <row r="473" spans="11:11" x14ac:dyDescent="0.2">
      <c r="K473" s="766"/>
    </row>
    <row r="474" spans="11:11" x14ac:dyDescent="0.2">
      <c r="K474" s="766"/>
    </row>
    <row r="475" spans="11:11" x14ac:dyDescent="0.2">
      <c r="K475" s="766"/>
    </row>
    <row r="476" spans="11:11" x14ac:dyDescent="0.2">
      <c r="K476" s="766"/>
    </row>
    <row r="477" spans="11:11" x14ac:dyDescent="0.2">
      <c r="K477" s="766"/>
    </row>
    <row r="478" spans="11:11" x14ac:dyDescent="0.2">
      <c r="K478" s="766"/>
    </row>
    <row r="479" spans="11:11" x14ac:dyDescent="0.2">
      <c r="K479" s="766"/>
    </row>
    <row r="480" spans="11:11" x14ac:dyDescent="0.2">
      <c r="K480" s="766"/>
    </row>
    <row r="481" spans="11:11" x14ac:dyDescent="0.2">
      <c r="K481" s="766"/>
    </row>
    <row r="482" spans="11:11" x14ac:dyDescent="0.2">
      <c r="K482" s="766"/>
    </row>
    <row r="483" spans="11:11" x14ac:dyDescent="0.2">
      <c r="K483" s="766"/>
    </row>
    <row r="484" spans="11:11" x14ac:dyDescent="0.2">
      <c r="K484" s="766"/>
    </row>
    <row r="485" spans="11:11" x14ac:dyDescent="0.2">
      <c r="K485" s="766"/>
    </row>
    <row r="486" spans="11:11" x14ac:dyDescent="0.2">
      <c r="K486" s="766"/>
    </row>
    <row r="487" spans="11:11" x14ac:dyDescent="0.2">
      <c r="K487" s="766"/>
    </row>
    <row r="488" spans="11:11" x14ac:dyDescent="0.2">
      <c r="K488" s="766"/>
    </row>
    <row r="489" spans="11:11" x14ac:dyDescent="0.2">
      <c r="K489" s="766"/>
    </row>
    <row r="490" spans="11:11" x14ac:dyDescent="0.2">
      <c r="K490" s="766"/>
    </row>
    <row r="491" spans="11:11" x14ac:dyDescent="0.2">
      <c r="K491" s="766"/>
    </row>
    <row r="492" spans="11:11" x14ac:dyDescent="0.2">
      <c r="K492" s="766"/>
    </row>
    <row r="493" spans="11:11" x14ac:dyDescent="0.2">
      <c r="K493" s="766"/>
    </row>
    <row r="494" spans="11:11" x14ac:dyDescent="0.2">
      <c r="K494" s="766"/>
    </row>
    <row r="495" spans="11:11" x14ac:dyDescent="0.2">
      <c r="K495" s="766"/>
    </row>
    <row r="496" spans="11:11" x14ac:dyDescent="0.2">
      <c r="K496" s="766"/>
    </row>
    <row r="497" spans="11:11" x14ac:dyDescent="0.2">
      <c r="K497" s="766"/>
    </row>
    <row r="498" spans="11:11" x14ac:dyDescent="0.2">
      <c r="K498" s="766"/>
    </row>
    <row r="499" spans="11:11" x14ac:dyDescent="0.2">
      <c r="K499" s="766"/>
    </row>
    <row r="500" spans="11:11" x14ac:dyDescent="0.2">
      <c r="K500" s="766"/>
    </row>
    <row r="501" spans="11:11" x14ac:dyDescent="0.2">
      <c r="K501" s="766"/>
    </row>
    <row r="502" spans="11:11" x14ac:dyDescent="0.2">
      <c r="K502" s="766"/>
    </row>
    <row r="503" spans="11:11" x14ac:dyDescent="0.2">
      <c r="K503" s="766"/>
    </row>
    <row r="504" spans="11:11" x14ac:dyDescent="0.2">
      <c r="K504" s="766"/>
    </row>
    <row r="505" spans="11:11" x14ac:dyDescent="0.2">
      <c r="K505" s="766"/>
    </row>
    <row r="506" spans="11:11" x14ac:dyDescent="0.2">
      <c r="K506" s="766"/>
    </row>
    <row r="507" spans="11:11" x14ac:dyDescent="0.2">
      <c r="K507" s="766"/>
    </row>
    <row r="508" spans="11:11" x14ac:dyDescent="0.2">
      <c r="K508" s="766"/>
    </row>
    <row r="509" spans="11:11" x14ac:dyDescent="0.2">
      <c r="K509" s="766"/>
    </row>
    <row r="510" spans="11:11" x14ac:dyDescent="0.2">
      <c r="K510" s="766"/>
    </row>
    <row r="511" spans="11:11" x14ac:dyDescent="0.2">
      <c r="K511" s="766"/>
    </row>
    <row r="512" spans="11:11" x14ac:dyDescent="0.2">
      <c r="K512" s="766"/>
    </row>
    <row r="513" spans="11:11" x14ac:dyDescent="0.2">
      <c r="K513" s="766"/>
    </row>
    <row r="514" spans="11:11" x14ac:dyDescent="0.2">
      <c r="K514" s="766"/>
    </row>
    <row r="515" spans="11:11" x14ac:dyDescent="0.2">
      <c r="K515" s="766"/>
    </row>
    <row r="516" spans="11:11" x14ac:dyDescent="0.2">
      <c r="K516" s="766"/>
    </row>
    <row r="517" spans="11:11" x14ac:dyDescent="0.2">
      <c r="K517" s="766"/>
    </row>
    <row r="518" spans="11:11" x14ac:dyDescent="0.2">
      <c r="K518" s="766"/>
    </row>
    <row r="519" spans="11:11" x14ac:dyDescent="0.2">
      <c r="K519" s="766"/>
    </row>
    <row r="520" spans="11:11" x14ac:dyDescent="0.2">
      <c r="K520" s="766"/>
    </row>
    <row r="521" spans="11:11" x14ac:dyDescent="0.2">
      <c r="K521" s="766"/>
    </row>
    <row r="522" spans="11:11" x14ac:dyDescent="0.2">
      <c r="K522" s="766"/>
    </row>
    <row r="523" spans="11:11" x14ac:dyDescent="0.2">
      <c r="K523" s="766"/>
    </row>
    <row r="524" spans="11:11" x14ac:dyDescent="0.2">
      <c r="K524" s="766"/>
    </row>
    <row r="525" spans="11:11" x14ac:dyDescent="0.2">
      <c r="K525" s="766"/>
    </row>
    <row r="526" spans="11:11" x14ac:dyDescent="0.2">
      <c r="K526" s="766"/>
    </row>
    <row r="527" spans="11:11" x14ac:dyDescent="0.2">
      <c r="K527" s="766"/>
    </row>
    <row r="528" spans="11:11" x14ac:dyDescent="0.2">
      <c r="K528" s="766"/>
    </row>
    <row r="529" spans="11:11" x14ac:dyDescent="0.2">
      <c r="K529" s="766"/>
    </row>
    <row r="530" spans="11:11" x14ac:dyDescent="0.2">
      <c r="K530" s="766"/>
    </row>
    <row r="531" spans="11:11" x14ac:dyDescent="0.2">
      <c r="K531" s="766"/>
    </row>
    <row r="532" spans="11:11" x14ac:dyDescent="0.2">
      <c r="K532" s="766"/>
    </row>
    <row r="533" spans="11:11" x14ac:dyDescent="0.2">
      <c r="K533" s="766"/>
    </row>
    <row r="534" spans="11:11" x14ac:dyDescent="0.2">
      <c r="K534" s="766"/>
    </row>
    <row r="535" spans="11:11" x14ac:dyDescent="0.2">
      <c r="K535" s="766"/>
    </row>
    <row r="536" spans="11:11" x14ac:dyDescent="0.2">
      <c r="K536" s="766"/>
    </row>
    <row r="537" spans="11:11" x14ac:dyDescent="0.2">
      <c r="K537" s="766"/>
    </row>
    <row r="538" spans="11:11" x14ac:dyDescent="0.2">
      <c r="K538" s="766"/>
    </row>
    <row r="539" spans="11:11" x14ac:dyDescent="0.2">
      <c r="K539" s="766"/>
    </row>
    <row r="540" spans="11:11" x14ac:dyDescent="0.2">
      <c r="K540" s="766"/>
    </row>
    <row r="541" spans="11:11" x14ac:dyDescent="0.2">
      <c r="K541" s="766"/>
    </row>
    <row r="542" spans="11:11" x14ac:dyDescent="0.2">
      <c r="K542" s="766"/>
    </row>
    <row r="543" spans="11:11" x14ac:dyDescent="0.2">
      <c r="K543" s="766"/>
    </row>
    <row r="544" spans="11:11" x14ac:dyDescent="0.2">
      <c r="K544" s="766"/>
    </row>
    <row r="545" spans="11:11" x14ac:dyDescent="0.2">
      <c r="K545" s="766"/>
    </row>
    <row r="546" spans="11:11" x14ac:dyDescent="0.2">
      <c r="K546" s="766"/>
    </row>
    <row r="547" spans="11:11" x14ac:dyDescent="0.2">
      <c r="K547" s="766"/>
    </row>
    <row r="548" spans="11:11" x14ac:dyDescent="0.2">
      <c r="K548" s="766"/>
    </row>
    <row r="549" spans="11:11" x14ac:dyDescent="0.2">
      <c r="K549" s="766"/>
    </row>
    <row r="550" spans="11:11" x14ac:dyDescent="0.2">
      <c r="K550" s="766"/>
    </row>
    <row r="551" spans="11:11" x14ac:dyDescent="0.2">
      <c r="K551" s="766"/>
    </row>
    <row r="552" spans="11:11" x14ac:dyDescent="0.2">
      <c r="K552" s="766"/>
    </row>
    <row r="553" spans="11:11" x14ac:dyDescent="0.2">
      <c r="K553" s="766"/>
    </row>
    <row r="554" spans="11:11" x14ac:dyDescent="0.2">
      <c r="K554" s="766"/>
    </row>
    <row r="555" spans="11:11" x14ac:dyDescent="0.2">
      <c r="K555" s="766"/>
    </row>
    <row r="556" spans="11:11" x14ac:dyDescent="0.2">
      <c r="K556" s="766"/>
    </row>
    <row r="557" spans="11:11" x14ac:dyDescent="0.2">
      <c r="K557" s="766"/>
    </row>
    <row r="558" spans="11:11" x14ac:dyDescent="0.2">
      <c r="K558" s="766"/>
    </row>
    <row r="559" spans="11:11" x14ac:dyDescent="0.2">
      <c r="K559" s="766"/>
    </row>
    <row r="560" spans="11:11" x14ac:dyDescent="0.2">
      <c r="K560" s="766"/>
    </row>
    <row r="561" spans="11:11" x14ac:dyDescent="0.2">
      <c r="K561" s="766"/>
    </row>
    <row r="562" spans="11:11" x14ac:dyDescent="0.2">
      <c r="K562" s="766"/>
    </row>
    <row r="563" spans="11:11" x14ac:dyDescent="0.2">
      <c r="K563" s="766"/>
    </row>
    <row r="564" spans="11:11" x14ac:dyDescent="0.2">
      <c r="K564" s="766"/>
    </row>
    <row r="565" spans="11:11" x14ac:dyDescent="0.2">
      <c r="K565" s="766"/>
    </row>
    <row r="566" spans="11:11" x14ac:dyDescent="0.2">
      <c r="K566" s="766"/>
    </row>
    <row r="567" spans="11:11" x14ac:dyDescent="0.2">
      <c r="K567" s="766"/>
    </row>
    <row r="568" spans="11:11" x14ac:dyDescent="0.2">
      <c r="K568" s="766"/>
    </row>
    <row r="569" spans="11:11" x14ac:dyDescent="0.2">
      <c r="K569" s="766"/>
    </row>
    <row r="570" spans="11:11" x14ac:dyDescent="0.2">
      <c r="K570" s="766"/>
    </row>
    <row r="571" spans="11:11" x14ac:dyDescent="0.2">
      <c r="K571" s="766"/>
    </row>
    <row r="572" spans="11:11" x14ac:dyDescent="0.2">
      <c r="K572" s="766"/>
    </row>
    <row r="573" spans="11:11" x14ac:dyDescent="0.2">
      <c r="K573" s="766"/>
    </row>
    <row r="574" spans="11:11" x14ac:dyDescent="0.2">
      <c r="K574" s="766"/>
    </row>
    <row r="575" spans="11:11" x14ac:dyDescent="0.2">
      <c r="K575" s="766"/>
    </row>
    <row r="576" spans="11:11" x14ac:dyDescent="0.2">
      <c r="K576" s="766"/>
    </row>
    <row r="577" spans="11:11" x14ac:dyDescent="0.2">
      <c r="K577" s="766"/>
    </row>
    <row r="578" spans="11:11" x14ac:dyDescent="0.2">
      <c r="K578" s="766"/>
    </row>
    <row r="579" spans="11:11" x14ac:dyDescent="0.2">
      <c r="K579" s="766"/>
    </row>
    <row r="580" spans="11:11" x14ac:dyDescent="0.2">
      <c r="K580" s="766"/>
    </row>
    <row r="581" spans="11:11" x14ac:dyDescent="0.2">
      <c r="K581" s="766"/>
    </row>
    <row r="582" spans="11:11" x14ac:dyDescent="0.2">
      <c r="K582" s="766"/>
    </row>
    <row r="583" spans="11:11" x14ac:dyDescent="0.2">
      <c r="K583" s="766"/>
    </row>
    <row r="584" spans="11:11" x14ac:dyDescent="0.2">
      <c r="K584" s="766"/>
    </row>
    <row r="585" spans="11:11" x14ac:dyDescent="0.2">
      <c r="K585" s="766"/>
    </row>
    <row r="586" spans="11:11" x14ac:dyDescent="0.2">
      <c r="K586" s="766"/>
    </row>
    <row r="587" spans="11:11" x14ac:dyDescent="0.2">
      <c r="K587" s="766"/>
    </row>
    <row r="588" spans="11:11" x14ac:dyDescent="0.2">
      <c r="K588" s="766"/>
    </row>
    <row r="589" spans="11:11" x14ac:dyDescent="0.2">
      <c r="K589" s="766"/>
    </row>
    <row r="590" spans="11:11" x14ac:dyDescent="0.2">
      <c r="K590" s="766"/>
    </row>
    <row r="591" spans="11:11" x14ac:dyDescent="0.2">
      <c r="K591" s="766"/>
    </row>
    <row r="592" spans="11:11" x14ac:dyDescent="0.2">
      <c r="K592" s="766"/>
    </row>
    <row r="593" spans="11:11" x14ac:dyDescent="0.2">
      <c r="K593" s="766"/>
    </row>
    <row r="594" spans="11:11" x14ac:dyDescent="0.2">
      <c r="K594" s="766"/>
    </row>
    <row r="595" spans="11:11" x14ac:dyDescent="0.2">
      <c r="K595" s="766"/>
    </row>
    <row r="596" spans="11:11" x14ac:dyDescent="0.2">
      <c r="K596" s="766"/>
    </row>
    <row r="597" spans="11:11" x14ac:dyDescent="0.2">
      <c r="K597" s="766"/>
    </row>
    <row r="598" spans="11:11" x14ac:dyDescent="0.2">
      <c r="K598" s="766"/>
    </row>
    <row r="599" spans="11:11" x14ac:dyDescent="0.2">
      <c r="K599" s="766"/>
    </row>
    <row r="600" spans="11:11" x14ac:dyDescent="0.2">
      <c r="K600" s="766"/>
    </row>
    <row r="601" spans="11:11" x14ac:dyDescent="0.2">
      <c r="K601" s="766"/>
    </row>
    <row r="602" spans="11:11" x14ac:dyDescent="0.2">
      <c r="K602" s="766"/>
    </row>
    <row r="603" spans="11:11" x14ac:dyDescent="0.2">
      <c r="K603" s="766"/>
    </row>
    <row r="604" spans="11:11" x14ac:dyDescent="0.2">
      <c r="K604" s="766"/>
    </row>
    <row r="605" spans="11:11" x14ac:dyDescent="0.2">
      <c r="K605" s="766"/>
    </row>
    <row r="606" spans="11:11" x14ac:dyDescent="0.2">
      <c r="K606" s="766"/>
    </row>
    <row r="607" spans="11:11" x14ac:dyDescent="0.2">
      <c r="K607" s="766"/>
    </row>
    <row r="608" spans="11:11" x14ac:dyDescent="0.2">
      <c r="K608" s="766"/>
    </row>
    <row r="609" spans="11:11" x14ac:dyDescent="0.2">
      <c r="K609" s="766"/>
    </row>
    <row r="610" spans="11:11" x14ac:dyDescent="0.2">
      <c r="K610" s="766"/>
    </row>
    <row r="611" spans="11:11" x14ac:dyDescent="0.2">
      <c r="K611" s="766"/>
    </row>
    <row r="612" spans="11:11" x14ac:dyDescent="0.2">
      <c r="K612" s="766"/>
    </row>
    <row r="613" spans="11:11" x14ac:dyDescent="0.2">
      <c r="K613" s="766"/>
    </row>
    <row r="614" spans="11:11" x14ac:dyDescent="0.2">
      <c r="K614" s="766"/>
    </row>
    <row r="615" spans="11:11" x14ac:dyDescent="0.2">
      <c r="K615" s="766"/>
    </row>
    <row r="616" spans="11:11" x14ac:dyDescent="0.2">
      <c r="K616" s="766"/>
    </row>
    <row r="617" spans="11:11" x14ac:dyDescent="0.2">
      <c r="K617" s="766"/>
    </row>
    <row r="618" spans="11:11" x14ac:dyDescent="0.2">
      <c r="K618" s="766"/>
    </row>
    <row r="619" spans="11:11" x14ac:dyDescent="0.2">
      <c r="K619" s="766"/>
    </row>
    <row r="620" spans="11:11" x14ac:dyDescent="0.2">
      <c r="K620" s="766"/>
    </row>
    <row r="621" spans="11:11" x14ac:dyDescent="0.2">
      <c r="K621" s="766"/>
    </row>
    <row r="622" spans="11:11" x14ac:dyDescent="0.2">
      <c r="K622" s="766"/>
    </row>
    <row r="623" spans="11:11" x14ac:dyDescent="0.2">
      <c r="K623" s="766"/>
    </row>
    <row r="624" spans="11:11" x14ac:dyDescent="0.2">
      <c r="K624" s="766"/>
    </row>
    <row r="625" spans="11:11" x14ac:dyDescent="0.2">
      <c r="K625" s="766"/>
    </row>
    <row r="626" spans="11:11" x14ac:dyDescent="0.2">
      <c r="K626" s="766"/>
    </row>
    <row r="627" spans="11:11" x14ac:dyDescent="0.2">
      <c r="K627" s="766"/>
    </row>
    <row r="628" spans="11:11" x14ac:dyDescent="0.2">
      <c r="K628" s="766"/>
    </row>
    <row r="629" spans="11:11" x14ac:dyDescent="0.2">
      <c r="K629" s="766"/>
    </row>
    <row r="630" spans="11:11" x14ac:dyDescent="0.2">
      <c r="K630" s="766"/>
    </row>
    <row r="631" spans="11:11" x14ac:dyDescent="0.2">
      <c r="K631" s="766"/>
    </row>
    <row r="632" spans="11:11" x14ac:dyDescent="0.2">
      <c r="K632" s="766"/>
    </row>
    <row r="633" spans="11:11" x14ac:dyDescent="0.2">
      <c r="K633" s="766"/>
    </row>
    <row r="634" spans="11:11" x14ac:dyDescent="0.2">
      <c r="K634" s="766"/>
    </row>
    <row r="635" spans="11:11" x14ac:dyDescent="0.2">
      <c r="K635" s="766"/>
    </row>
    <row r="636" spans="11:11" x14ac:dyDescent="0.2">
      <c r="K636" s="766"/>
    </row>
    <row r="637" spans="11:11" x14ac:dyDescent="0.2">
      <c r="K637" s="766"/>
    </row>
    <row r="638" spans="11:11" x14ac:dyDescent="0.2">
      <c r="K638" s="766"/>
    </row>
    <row r="639" spans="11:11" x14ac:dyDescent="0.2">
      <c r="K639" s="766"/>
    </row>
    <row r="640" spans="11:11" x14ac:dyDescent="0.2">
      <c r="K640" s="766"/>
    </row>
    <row r="641" spans="11:11" x14ac:dyDescent="0.2">
      <c r="K641" s="766"/>
    </row>
    <row r="642" spans="11:11" x14ac:dyDescent="0.2">
      <c r="K642" s="766"/>
    </row>
    <row r="643" spans="11:11" x14ac:dyDescent="0.2">
      <c r="K643" s="766"/>
    </row>
    <row r="644" spans="11:11" x14ac:dyDescent="0.2">
      <c r="K644" s="766"/>
    </row>
    <row r="645" spans="11:11" x14ac:dyDescent="0.2">
      <c r="K645" s="766"/>
    </row>
    <row r="646" spans="11:11" x14ac:dyDescent="0.2">
      <c r="K646" s="766"/>
    </row>
    <row r="647" spans="11:11" x14ac:dyDescent="0.2">
      <c r="K647" s="766"/>
    </row>
    <row r="648" spans="11:11" x14ac:dyDescent="0.2">
      <c r="K648" s="766"/>
    </row>
    <row r="649" spans="11:11" x14ac:dyDescent="0.2">
      <c r="K649" s="766"/>
    </row>
    <row r="650" spans="11:11" x14ac:dyDescent="0.2">
      <c r="K650" s="766"/>
    </row>
    <row r="651" spans="11:11" x14ac:dyDescent="0.2">
      <c r="K651" s="766"/>
    </row>
    <row r="652" spans="11:11" x14ac:dyDescent="0.2">
      <c r="K652" s="766"/>
    </row>
    <row r="653" spans="11:11" x14ac:dyDescent="0.2">
      <c r="K653" s="766"/>
    </row>
    <row r="654" spans="11:11" x14ac:dyDescent="0.2">
      <c r="K654" s="766"/>
    </row>
    <row r="655" spans="11:11" x14ac:dyDescent="0.2">
      <c r="K655" s="766"/>
    </row>
    <row r="656" spans="11:11" x14ac:dyDescent="0.2">
      <c r="K656" s="766"/>
    </row>
    <row r="657" spans="11:11" x14ac:dyDescent="0.2">
      <c r="K657" s="766"/>
    </row>
    <row r="658" spans="11:11" x14ac:dyDescent="0.2">
      <c r="K658" s="766"/>
    </row>
    <row r="659" spans="11:11" x14ac:dyDescent="0.2">
      <c r="K659" s="766"/>
    </row>
    <row r="660" spans="11:11" x14ac:dyDescent="0.2">
      <c r="K660" s="766"/>
    </row>
    <row r="661" spans="11:11" x14ac:dyDescent="0.2">
      <c r="K661" s="766"/>
    </row>
    <row r="662" spans="11:11" x14ac:dyDescent="0.2">
      <c r="K662" s="766"/>
    </row>
    <row r="663" spans="11:11" x14ac:dyDescent="0.2">
      <c r="K663" s="766"/>
    </row>
    <row r="664" spans="11:11" x14ac:dyDescent="0.2">
      <c r="K664" s="766"/>
    </row>
    <row r="665" spans="11:11" x14ac:dyDescent="0.2">
      <c r="K665" s="766"/>
    </row>
    <row r="666" spans="11:11" x14ac:dyDescent="0.2">
      <c r="K666" s="766"/>
    </row>
    <row r="667" spans="11:11" x14ac:dyDescent="0.2">
      <c r="K667" s="766"/>
    </row>
    <row r="668" spans="11:11" x14ac:dyDescent="0.2">
      <c r="K668" s="766"/>
    </row>
    <row r="669" spans="11:11" x14ac:dyDescent="0.2">
      <c r="K669" s="766"/>
    </row>
    <row r="670" spans="11:11" x14ac:dyDescent="0.2">
      <c r="K670" s="766"/>
    </row>
    <row r="671" spans="11:11" x14ac:dyDescent="0.2">
      <c r="K671" s="766"/>
    </row>
    <row r="672" spans="11:11" x14ac:dyDescent="0.2">
      <c r="K672" s="766"/>
    </row>
    <row r="673" spans="11:11" x14ac:dyDescent="0.2">
      <c r="K673" s="766"/>
    </row>
    <row r="674" spans="11:11" x14ac:dyDescent="0.2">
      <c r="K674" s="766"/>
    </row>
    <row r="675" spans="11:11" x14ac:dyDescent="0.2">
      <c r="K675" s="766"/>
    </row>
    <row r="676" spans="11:11" x14ac:dyDescent="0.2">
      <c r="K676" s="766"/>
    </row>
    <row r="677" spans="11:11" x14ac:dyDescent="0.2">
      <c r="K677" s="766"/>
    </row>
    <row r="678" spans="11:11" x14ac:dyDescent="0.2">
      <c r="K678" s="766"/>
    </row>
    <row r="679" spans="11:11" x14ac:dyDescent="0.2">
      <c r="K679" s="766"/>
    </row>
    <row r="680" spans="11:11" x14ac:dyDescent="0.2">
      <c r="K680" s="766"/>
    </row>
    <row r="681" spans="11:11" x14ac:dyDescent="0.2">
      <c r="K681" s="766"/>
    </row>
    <row r="682" spans="11:11" x14ac:dyDescent="0.2">
      <c r="K682" s="766"/>
    </row>
    <row r="683" spans="11:11" x14ac:dyDescent="0.2">
      <c r="K683" s="766"/>
    </row>
    <row r="684" spans="11:11" x14ac:dyDescent="0.2">
      <c r="K684" s="766"/>
    </row>
    <row r="685" spans="11:11" x14ac:dyDescent="0.2">
      <c r="K685" s="766"/>
    </row>
    <row r="686" spans="11:11" x14ac:dyDescent="0.2">
      <c r="K686" s="766"/>
    </row>
    <row r="687" spans="11:11" x14ac:dyDescent="0.2">
      <c r="K687" s="766"/>
    </row>
    <row r="688" spans="11:11" x14ac:dyDescent="0.2">
      <c r="K688" s="766"/>
    </row>
    <row r="689" spans="11:11" x14ac:dyDescent="0.2">
      <c r="K689" s="766"/>
    </row>
    <row r="690" spans="11:11" x14ac:dyDescent="0.2">
      <c r="K690" s="766"/>
    </row>
    <row r="691" spans="11:11" x14ac:dyDescent="0.2">
      <c r="K691" s="766"/>
    </row>
    <row r="692" spans="11:11" x14ac:dyDescent="0.2">
      <c r="K692" s="766"/>
    </row>
    <row r="693" spans="11:11" x14ac:dyDescent="0.2">
      <c r="K693" s="766"/>
    </row>
    <row r="694" spans="11:11" x14ac:dyDescent="0.2">
      <c r="K694" s="766"/>
    </row>
    <row r="695" spans="11:11" x14ac:dyDescent="0.2">
      <c r="K695" s="766"/>
    </row>
    <row r="696" spans="11:11" x14ac:dyDescent="0.2">
      <c r="K696" s="766"/>
    </row>
    <row r="697" spans="11:11" x14ac:dyDescent="0.2">
      <c r="K697" s="766"/>
    </row>
    <row r="698" spans="11:11" x14ac:dyDescent="0.2">
      <c r="K698" s="766"/>
    </row>
    <row r="699" spans="11:11" x14ac:dyDescent="0.2">
      <c r="K699" s="766"/>
    </row>
    <row r="700" spans="11:11" x14ac:dyDescent="0.2">
      <c r="K700" s="766"/>
    </row>
    <row r="701" spans="11:11" x14ac:dyDescent="0.2">
      <c r="K701" s="766"/>
    </row>
    <row r="702" spans="11:11" x14ac:dyDescent="0.2">
      <c r="K702" s="766"/>
    </row>
    <row r="703" spans="11:11" x14ac:dyDescent="0.2">
      <c r="K703" s="766"/>
    </row>
    <row r="704" spans="11:11" x14ac:dyDescent="0.2">
      <c r="K704" s="766"/>
    </row>
    <row r="705" spans="11:11" x14ac:dyDescent="0.2">
      <c r="K705" s="766"/>
    </row>
    <row r="706" spans="11:11" x14ac:dyDescent="0.2">
      <c r="K706" s="766"/>
    </row>
    <row r="707" spans="11:11" x14ac:dyDescent="0.2">
      <c r="K707" s="766"/>
    </row>
    <row r="708" spans="11:11" x14ac:dyDescent="0.2">
      <c r="K708" s="766"/>
    </row>
    <row r="709" spans="11:11" x14ac:dyDescent="0.2">
      <c r="K709" s="766"/>
    </row>
    <row r="710" spans="11:11" x14ac:dyDescent="0.2">
      <c r="K710" s="766"/>
    </row>
    <row r="711" spans="11:11" x14ac:dyDescent="0.2">
      <c r="K711" s="766"/>
    </row>
    <row r="712" spans="11:11" x14ac:dyDescent="0.2">
      <c r="K712" s="766"/>
    </row>
    <row r="713" spans="11:11" x14ac:dyDescent="0.2">
      <c r="K713" s="766"/>
    </row>
    <row r="714" spans="11:11" x14ac:dyDescent="0.2">
      <c r="K714" s="766"/>
    </row>
    <row r="715" spans="11:11" x14ac:dyDescent="0.2">
      <c r="K715" s="766"/>
    </row>
    <row r="716" spans="11:11" x14ac:dyDescent="0.2">
      <c r="K716" s="766"/>
    </row>
    <row r="717" spans="11:11" x14ac:dyDescent="0.2">
      <c r="K717" s="766"/>
    </row>
    <row r="718" spans="11:11" x14ac:dyDescent="0.2">
      <c r="K718" s="766"/>
    </row>
    <row r="719" spans="11:11" x14ac:dyDescent="0.2">
      <c r="K719" s="766"/>
    </row>
    <row r="720" spans="11:11" x14ac:dyDescent="0.2">
      <c r="K720" s="766"/>
    </row>
    <row r="721" spans="11:11" x14ac:dyDescent="0.2">
      <c r="K721" s="766"/>
    </row>
    <row r="722" spans="11:11" x14ac:dyDescent="0.2">
      <c r="K722" s="766"/>
    </row>
    <row r="723" spans="11:11" x14ac:dyDescent="0.2">
      <c r="K723" s="766"/>
    </row>
    <row r="724" spans="11:11" x14ac:dyDescent="0.2">
      <c r="K724" s="766"/>
    </row>
    <row r="725" spans="11:11" x14ac:dyDescent="0.2">
      <c r="K725" s="766"/>
    </row>
    <row r="726" spans="11:11" x14ac:dyDescent="0.2">
      <c r="K726" s="766"/>
    </row>
    <row r="727" spans="11:11" x14ac:dyDescent="0.2">
      <c r="K727" s="766"/>
    </row>
    <row r="728" spans="11:11" x14ac:dyDescent="0.2">
      <c r="K728" s="766"/>
    </row>
    <row r="729" spans="11:11" x14ac:dyDescent="0.2">
      <c r="K729" s="766"/>
    </row>
    <row r="730" spans="11:11" x14ac:dyDescent="0.2">
      <c r="K730" s="766"/>
    </row>
    <row r="731" spans="11:11" x14ac:dyDescent="0.2">
      <c r="K731" s="766"/>
    </row>
    <row r="732" spans="11:11" x14ac:dyDescent="0.2">
      <c r="K732" s="766"/>
    </row>
    <row r="733" spans="11:11" x14ac:dyDescent="0.2">
      <c r="K733" s="766"/>
    </row>
    <row r="734" spans="11:11" x14ac:dyDescent="0.2">
      <c r="K734" s="766"/>
    </row>
    <row r="735" spans="11:11" x14ac:dyDescent="0.2">
      <c r="K735" s="766"/>
    </row>
    <row r="736" spans="11:11" x14ac:dyDescent="0.2">
      <c r="K736" s="766"/>
    </row>
    <row r="737" spans="11:11" x14ac:dyDescent="0.2">
      <c r="K737" s="766"/>
    </row>
    <row r="738" spans="11:11" x14ac:dyDescent="0.2">
      <c r="K738" s="766"/>
    </row>
    <row r="739" spans="11:11" x14ac:dyDescent="0.2">
      <c r="K739" s="766"/>
    </row>
    <row r="740" spans="11:11" x14ac:dyDescent="0.2">
      <c r="K740" s="766"/>
    </row>
    <row r="741" spans="11:11" x14ac:dyDescent="0.2">
      <c r="K741" s="766"/>
    </row>
    <row r="742" spans="11:11" x14ac:dyDescent="0.2">
      <c r="K742" s="766"/>
    </row>
    <row r="743" spans="11:11" x14ac:dyDescent="0.2">
      <c r="K743" s="766"/>
    </row>
    <row r="744" spans="11:11" x14ac:dyDescent="0.2">
      <c r="K744" s="766"/>
    </row>
    <row r="745" spans="11:11" x14ac:dyDescent="0.2">
      <c r="K745" s="766"/>
    </row>
    <row r="746" spans="11:11" x14ac:dyDescent="0.2">
      <c r="K746" s="766"/>
    </row>
    <row r="747" spans="11:11" x14ac:dyDescent="0.2">
      <c r="K747" s="766"/>
    </row>
    <row r="748" spans="11:11" x14ac:dyDescent="0.2">
      <c r="K748" s="766"/>
    </row>
    <row r="749" spans="11:11" x14ac:dyDescent="0.2">
      <c r="K749" s="766"/>
    </row>
    <row r="750" spans="11:11" x14ac:dyDescent="0.2">
      <c r="K750" s="766"/>
    </row>
    <row r="751" spans="11:11" x14ac:dyDescent="0.2">
      <c r="K751" s="766"/>
    </row>
    <row r="752" spans="11:11" x14ac:dyDescent="0.2">
      <c r="K752" s="766"/>
    </row>
    <row r="753" spans="11:11" x14ac:dyDescent="0.2">
      <c r="K753" s="766"/>
    </row>
    <row r="754" spans="11:11" x14ac:dyDescent="0.2">
      <c r="K754" s="766"/>
    </row>
    <row r="755" spans="11:11" x14ac:dyDescent="0.2">
      <c r="K755" s="766"/>
    </row>
    <row r="756" spans="11:11" x14ac:dyDescent="0.2">
      <c r="K756" s="766"/>
    </row>
    <row r="757" spans="11:11" x14ac:dyDescent="0.2">
      <c r="K757" s="766"/>
    </row>
    <row r="758" spans="11:11" x14ac:dyDescent="0.2">
      <c r="K758" s="766"/>
    </row>
    <row r="759" spans="11:11" x14ac:dyDescent="0.2">
      <c r="K759" s="766"/>
    </row>
    <row r="760" spans="11:11" x14ac:dyDescent="0.2">
      <c r="K760" s="766"/>
    </row>
    <row r="761" spans="11:11" x14ac:dyDescent="0.2">
      <c r="K761" s="766"/>
    </row>
    <row r="762" spans="11:11" x14ac:dyDescent="0.2">
      <c r="K762" s="766"/>
    </row>
    <row r="763" spans="11:11" x14ac:dyDescent="0.2">
      <c r="K763" s="766"/>
    </row>
    <row r="764" spans="11:11" x14ac:dyDescent="0.2">
      <c r="K764" s="766"/>
    </row>
    <row r="765" spans="11:11" x14ac:dyDescent="0.2">
      <c r="K765" s="766"/>
    </row>
    <row r="766" spans="11:11" x14ac:dyDescent="0.2">
      <c r="K766" s="766"/>
    </row>
    <row r="767" spans="11:11" x14ac:dyDescent="0.2">
      <c r="K767" s="766"/>
    </row>
    <row r="768" spans="11:11" x14ac:dyDescent="0.2">
      <c r="K768" s="766"/>
    </row>
    <row r="769" spans="11:11" x14ac:dyDescent="0.2">
      <c r="K769" s="766"/>
    </row>
    <row r="770" spans="11:11" x14ac:dyDescent="0.2">
      <c r="K770" s="766"/>
    </row>
    <row r="771" spans="11:11" x14ac:dyDescent="0.2">
      <c r="K771" s="766"/>
    </row>
    <row r="772" spans="11:11" x14ac:dyDescent="0.2">
      <c r="K772" s="766"/>
    </row>
    <row r="773" spans="11:11" x14ac:dyDescent="0.2">
      <c r="K773" s="766"/>
    </row>
    <row r="774" spans="11:11" x14ac:dyDescent="0.2">
      <c r="K774" s="766"/>
    </row>
    <row r="775" spans="11:11" x14ac:dyDescent="0.2">
      <c r="K775" s="766"/>
    </row>
    <row r="776" spans="11:11" x14ac:dyDescent="0.2">
      <c r="K776" s="766"/>
    </row>
    <row r="777" spans="11:11" x14ac:dyDescent="0.2">
      <c r="K777" s="766"/>
    </row>
    <row r="778" spans="11:11" x14ac:dyDescent="0.2">
      <c r="K778" s="766"/>
    </row>
    <row r="779" spans="11:11" x14ac:dyDescent="0.2">
      <c r="K779" s="766"/>
    </row>
    <row r="780" spans="11:11" x14ac:dyDescent="0.2">
      <c r="K780" s="766"/>
    </row>
    <row r="781" spans="11:11" x14ac:dyDescent="0.2">
      <c r="K781" s="766"/>
    </row>
    <row r="782" spans="11:11" x14ac:dyDescent="0.2">
      <c r="K782" s="766"/>
    </row>
    <row r="783" spans="11:11" x14ac:dyDescent="0.2">
      <c r="K783" s="766"/>
    </row>
    <row r="784" spans="11:11" x14ac:dyDescent="0.2">
      <c r="K784" s="766"/>
    </row>
    <row r="785" spans="11:11" x14ac:dyDescent="0.2">
      <c r="K785" s="766"/>
    </row>
    <row r="786" spans="11:11" x14ac:dyDescent="0.2">
      <c r="K786" s="766"/>
    </row>
    <row r="787" spans="11:11" x14ac:dyDescent="0.2">
      <c r="K787" s="766"/>
    </row>
    <row r="788" spans="11:11" x14ac:dyDescent="0.2">
      <c r="K788" s="766"/>
    </row>
    <row r="789" spans="11:11" x14ac:dyDescent="0.2">
      <c r="K789" s="766"/>
    </row>
    <row r="790" spans="11:11" x14ac:dyDescent="0.2">
      <c r="K790" s="766"/>
    </row>
    <row r="791" spans="11:11" x14ac:dyDescent="0.2">
      <c r="K791" s="766"/>
    </row>
    <row r="792" spans="11:11" x14ac:dyDescent="0.2">
      <c r="K792" s="766"/>
    </row>
    <row r="793" spans="11:11" x14ac:dyDescent="0.2">
      <c r="K793" s="766"/>
    </row>
    <row r="794" spans="11:11" x14ac:dyDescent="0.2">
      <c r="K794" s="766"/>
    </row>
    <row r="795" spans="11:11" x14ac:dyDescent="0.2">
      <c r="K795" s="766"/>
    </row>
    <row r="796" spans="11:11" x14ac:dyDescent="0.2">
      <c r="K796" s="766"/>
    </row>
    <row r="797" spans="11:11" x14ac:dyDescent="0.2">
      <c r="K797" s="766"/>
    </row>
    <row r="798" spans="11:11" x14ac:dyDescent="0.2">
      <c r="K798" s="766"/>
    </row>
    <row r="799" spans="11:11" x14ac:dyDescent="0.2">
      <c r="K799" s="766"/>
    </row>
    <row r="800" spans="11:11" x14ac:dyDescent="0.2">
      <c r="K800" s="766"/>
    </row>
    <row r="801" spans="11:11" x14ac:dyDescent="0.2">
      <c r="K801" s="766"/>
    </row>
    <row r="802" spans="11:11" x14ac:dyDescent="0.2">
      <c r="K802" s="766"/>
    </row>
    <row r="803" spans="11:11" x14ac:dyDescent="0.2">
      <c r="K803" s="766"/>
    </row>
    <row r="804" spans="11:11" x14ac:dyDescent="0.2">
      <c r="K804" s="766"/>
    </row>
    <row r="805" spans="11:11" x14ac:dyDescent="0.2">
      <c r="K805" s="766"/>
    </row>
    <row r="806" spans="11:11" x14ac:dyDescent="0.2">
      <c r="K806" s="766"/>
    </row>
    <row r="807" spans="11:11" x14ac:dyDescent="0.2">
      <c r="K807" s="766"/>
    </row>
    <row r="808" spans="11:11" x14ac:dyDescent="0.2">
      <c r="K808" s="766"/>
    </row>
    <row r="809" spans="11:11" x14ac:dyDescent="0.2">
      <c r="K809" s="766"/>
    </row>
    <row r="810" spans="11:11" x14ac:dyDescent="0.2">
      <c r="K810" s="766"/>
    </row>
    <row r="811" spans="11:11" x14ac:dyDescent="0.2">
      <c r="K811" s="766"/>
    </row>
    <row r="812" spans="11:11" x14ac:dyDescent="0.2">
      <c r="K812" s="766"/>
    </row>
    <row r="813" spans="11:11" x14ac:dyDescent="0.2">
      <c r="K813" s="766"/>
    </row>
    <row r="814" spans="11:11" x14ac:dyDescent="0.2">
      <c r="K814" s="766"/>
    </row>
    <row r="815" spans="11:11" x14ac:dyDescent="0.2">
      <c r="K815" s="766"/>
    </row>
    <row r="816" spans="11:11" x14ac:dyDescent="0.2">
      <c r="K816" s="766"/>
    </row>
  </sheetData>
  <sheetProtection password="CC3B" sheet="1" objects="1" scenarios="1"/>
  <mergeCells count="19">
    <mergeCell ref="C46:K46"/>
    <mergeCell ref="C74:K74"/>
    <mergeCell ref="C75:K75"/>
    <mergeCell ref="C4:K4"/>
    <mergeCell ref="C5:K5"/>
    <mergeCell ref="C47:K47"/>
    <mergeCell ref="C60:K60"/>
    <mergeCell ref="C61:K61"/>
    <mergeCell ref="C18:K18"/>
    <mergeCell ref="C19:K19"/>
    <mergeCell ref="C32:K32"/>
    <mergeCell ref="C33:K33"/>
    <mergeCell ref="A1:K1"/>
    <mergeCell ref="C2:D2"/>
    <mergeCell ref="E2:F2"/>
    <mergeCell ref="G2:H2"/>
    <mergeCell ref="I2:J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67" firstPageNumber="3" fitToWidth="0" fitToHeight="0" orientation="portrait" useFirstPageNumber="1" r:id="rId1"/>
  <headerFooter>
    <oddFooter>&amp;C&amp;P</oddFoot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14"/>
  <sheetViews>
    <sheetView zoomScaleNormal="100" workbookViewId="0">
      <selection activeCell="H20" sqref="H20:I20"/>
    </sheetView>
  </sheetViews>
  <sheetFormatPr defaultColWidth="9.140625" defaultRowHeight="12.75" x14ac:dyDescent="0.2"/>
  <cols>
    <col min="1" max="1" width="51.42578125" style="2" customWidth="1"/>
    <col min="2" max="2" width="51.42578125" style="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25.5" customHeight="1" x14ac:dyDescent="0.2">
      <c r="A1" s="975" t="s">
        <v>146</v>
      </c>
      <c r="B1" s="954"/>
      <c r="D1" s="976" t="s">
        <v>161</v>
      </c>
      <c r="E1" s="977"/>
      <c r="F1" s="977"/>
      <c r="G1" s="977"/>
      <c r="H1" s="977"/>
      <c r="I1" s="978"/>
    </row>
    <row r="2" spans="1:9" s="4" customFormat="1" ht="38.25" customHeight="1" x14ac:dyDescent="0.2">
      <c r="A2" s="272" t="s">
        <v>325</v>
      </c>
      <c r="B2" s="759"/>
      <c r="C2" s="1"/>
      <c r="D2" s="39" t="s">
        <v>10</v>
      </c>
      <c r="E2" s="31" t="s">
        <v>0</v>
      </c>
      <c r="F2" s="31" t="s">
        <v>2</v>
      </c>
      <c r="G2" s="31" t="s">
        <v>1</v>
      </c>
      <c r="H2" s="31" t="s">
        <v>3</v>
      </c>
      <c r="I2" s="70" t="s">
        <v>70</v>
      </c>
    </row>
    <row r="3" spans="1:9" s="4" customFormat="1" ht="25.5" x14ac:dyDescent="0.2">
      <c r="A3" s="720" t="s">
        <v>13</v>
      </c>
      <c r="B3" s="764" t="s">
        <v>275</v>
      </c>
      <c r="C3" s="1"/>
      <c r="D3" s="26" t="s">
        <v>87</v>
      </c>
      <c r="E3" s="6"/>
      <c r="F3" s="6"/>
      <c r="G3" s="6">
        <v>2</v>
      </c>
      <c r="H3" s="6"/>
      <c r="I3" s="14">
        <f>SUM(E3:H3)</f>
        <v>2</v>
      </c>
    </row>
    <row r="4" spans="1:9" ht="12.75" customHeight="1" thickBot="1" x14ac:dyDescent="0.25">
      <c r="A4" s="760" t="s">
        <v>11</v>
      </c>
      <c r="B4" s="322" t="s">
        <v>276</v>
      </c>
      <c r="D4" s="36" t="s">
        <v>173</v>
      </c>
      <c r="E4" s="33"/>
      <c r="F4" s="33"/>
      <c r="G4" s="33">
        <v>15</v>
      </c>
      <c r="H4" s="33"/>
      <c r="I4" s="71">
        <f>SUM(E4:H4)</f>
        <v>15</v>
      </c>
    </row>
    <row r="5" spans="1:9" ht="12.75" customHeight="1" x14ac:dyDescent="0.2">
      <c r="A5" s="760" t="s">
        <v>12</v>
      </c>
      <c r="B5" s="322"/>
    </row>
    <row r="6" spans="1:9" ht="12.75" customHeight="1" x14ac:dyDescent="0.2">
      <c r="A6" s="761" t="s">
        <v>15</v>
      </c>
      <c r="B6" s="322" t="s">
        <v>277</v>
      </c>
    </row>
    <row r="7" spans="1:9" ht="25.5" customHeight="1" x14ac:dyDescent="0.2">
      <c r="A7" s="760" t="s">
        <v>16</v>
      </c>
      <c r="B7" s="322" t="s">
        <v>278</v>
      </c>
    </row>
    <row r="8" spans="1:9" ht="15.75" thickBot="1" x14ac:dyDescent="0.25">
      <c r="A8" s="762" t="s">
        <v>72</v>
      </c>
      <c r="B8" s="763">
        <v>0</v>
      </c>
    </row>
    <row r="9" spans="1:9" x14ac:dyDescent="0.2">
      <c r="A9" s="442" t="s">
        <v>14</v>
      </c>
      <c r="B9" s="765" t="s">
        <v>279</v>
      </c>
    </row>
    <row r="10" spans="1:9" x14ac:dyDescent="0.2">
      <c r="A10" s="760" t="s">
        <v>11</v>
      </c>
      <c r="B10" s="322" t="s">
        <v>276</v>
      </c>
    </row>
    <row r="11" spans="1:9" x14ac:dyDescent="0.2">
      <c r="A11" s="760" t="s">
        <v>12</v>
      </c>
      <c r="B11" s="322"/>
    </row>
    <row r="12" spans="1:9" ht="12.95" customHeight="1" x14ac:dyDescent="0.2">
      <c r="A12" s="761" t="s">
        <v>15</v>
      </c>
      <c r="B12" s="322" t="s">
        <v>277</v>
      </c>
    </row>
    <row r="13" spans="1:9" ht="25.5" x14ac:dyDescent="0.2">
      <c r="A13" s="760" t="s">
        <v>16</v>
      </c>
      <c r="B13" s="322" t="s">
        <v>278</v>
      </c>
    </row>
    <row r="14" spans="1:9" ht="15.75" thickBot="1" x14ac:dyDescent="0.3">
      <c r="A14" s="40" t="s">
        <v>72</v>
      </c>
      <c r="B14" s="323">
        <v>15</v>
      </c>
    </row>
  </sheetData>
  <sheetProtection password="CC3B" sheet="1" objects="1" scenarios="1"/>
  <mergeCells count="2">
    <mergeCell ref="A1:B1"/>
    <mergeCell ref="D1:I1"/>
  </mergeCells>
  <pageMargins left="0.70866141732283472" right="0.70866141732283472" top="0.74803149606299213" bottom="0.74803149606299213" header="0.31496062992125984" footer="0.31496062992125984"/>
  <pageSetup paperSize="9" scale="66" firstPageNumber="5" fitToHeight="0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67"/>
  <sheetViews>
    <sheetView zoomScaleNormal="100" workbookViewId="0">
      <selection activeCell="G18" sqref="G18"/>
    </sheetView>
  </sheetViews>
  <sheetFormatPr defaultColWidth="9.140625" defaultRowHeight="12.75" x14ac:dyDescent="0.2"/>
  <cols>
    <col min="1" max="1" width="42.42578125" style="2" customWidth="1"/>
    <col min="2" max="2" width="51.28515625" style="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9.75" customHeight="1" x14ac:dyDescent="0.2">
      <c r="A1" s="979" t="s">
        <v>194</v>
      </c>
      <c r="B1" s="980"/>
      <c r="D1" s="976" t="s">
        <v>160</v>
      </c>
      <c r="E1" s="977"/>
      <c r="F1" s="977"/>
      <c r="G1" s="977"/>
      <c r="H1" s="977"/>
      <c r="I1" s="978"/>
    </row>
    <row r="2" spans="1:9" s="4" customFormat="1" ht="38.25" customHeight="1" x14ac:dyDescent="0.2">
      <c r="A2" s="272" t="s">
        <v>10</v>
      </c>
      <c r="B2" s="759" t="s">
        <v>280</v>
      </c>
      <c r="D2" s="778" t="s">
        <v>10</v>
      </c>
      <c r="E2" s="715" t="s">
        <v>0</v>
      </c>
      <c r="F2" s="715" t="s">
        <v>2</v>
      </c>
      <c r="G2" s="715" t="s">
        <v>1</v>
      </c>
      <c r="H2" s="715" t="s">
        <v>3</v>
      </c>
      <c r="I2" s="70" t="s">
        <v>70</v>
      </c>
    </row>
    <row r="3" spans="1:9" s="4" customFormat="1" ht="12.75" customHeight="1" x14ac:dyDescent="0.2">
      <c r="A3" s="361" t="s">
        <v>17</v>
      </c>
      <c r="B3" s="321" t="s">
        <v>281</v>
      </c>
      <c r="D3" s="761" t="s">
        <v>87</v>
      </c>
      <c r="E3" s="779"/>
      <c r="F3" s="779"/>
      <c r="G3" s="779"/>
      <c r="H3" s="779">
        <v>10</v>
      </c>
      <c r="I3" s="780">
        <f>SUM(E3:H3)</f>
        <v>10</v>
      </c>
    </row>
    <row r="4" spans="1:9" s="4" customFormat="1" ht="12.75" customHeight="1" thickBot="1" x14ac:dyDescent="0.25">
      <c r="A4" s="727" t="s">
        <v>226</v>
      </c>
      <c r="B4" s="767" t="s">
        <v>205</v>
      </c>
      <c r="D4" s="781" t="s">
        <v>173</v>
      </c>
      <c r="E4" s="782"/>
      <c r="F4" s="782"/>
      <c r="G4" s="782"/>
      <c r="H4" s="782">
        <v>61</v>
      </c>
      <c r="I4" s="783">
        <f>SUM(E4:H4)</f>
        <v>61</v>
      </c>
    </row>
    <row r="5" spans="1:9" ht="12.75" customHeight="1" x14ac:dyDescent="0.2">
      <c r="A5" s="721" t="s">
        <v>91</v>
      </c>
      <c r="B5" s="322" t="s">
        <v>282</v>
      </c>
    </row>
    <row r="6" spans="1:9" ht="25.5" customHeight="1" x14ac:dyDescent="0.2">
      <c r="A6" s="721" t="s">
        <v>16</v>
      </c>
      <c r="B6" s="768" t="s">
        <v>283</v>
      </c>
    </row>
    <row r="7" spans="1:9" ht="13.5" thickBot="1" x14ac:dyDescent="0.25">
      <c r="A7" s="769" t="s">
        <v>72</v>
      </c>
      <c r="B7" s="770">
        <v>11</v>
      </c>
    </row>
    <row r="8" spans="1:9" s="320" customFormat="1" ht="25.5" x14ac:dyDescent="0.2">
      <c r="A8" s="272" t="s">
        <v>10</v>
      </c>
      <c r="B8" s="771" t="s">
        <v>280</v>
      </c>
    </row>
    <row r="9" spans="1:9" s="320" customFormat="1" x14ac:dyDescent="0.2">
      <c r="A9" s="727" t="s">
        <v>18</v>
      </c>
      <c r="B9" s="772" t="s">
        <v>284</v>
      </c>
    </row>
    <row r="10" spans="1:9" s="320" customFormat="1" x14ac:dyDescent="0.2">
      <c r="A10" s="727" t="s">
        <v>226</v>
      </c>
      <c r="B10" s="773" t="s">
        <v>205</v>
      </c>
    </row>
    <row r="11" spans="1:9" s="320" customFormat="1" x14ac:dyDescent="0.2">
      <c r="A11" s="721" t="s">
        <v>91</v>
      </c>
      <c r="B11" s="768" t="s">
        <v>282</v>
      </c>
    </row>
    <row r="12" spans="1:9" s="320" customFormat="1" ht="25.5" x14ac:dyDescent="0.2">
      <c r="A12" s="721" t="s">
        <v>16</v>
      </c>
      <c r="B12" s="768" t="s">
        <v>283</v>
      </c>
    </row>
    <row r="13" spans="1:9" s="320" customFormat="1" ht="13.5" thickBot="1" x14ac:dyDescent="0.25">
      <c r="A13" s="769" t="s">
        <v>72</v>
      </c>
      <c r="B13" s="770">
        <v>6</v>
      </c>
    </row>
    <row r="14" spans="1:9" s="320" customFormat="1" ht="25.5" x14ac:dyDescent="0.2">
      <c r="A14" s="774" t="s">
        <v>10</v>
      </c>
      <c r="B14" s="771" t="s">
        <v>285</v>
      </c>
    </row>
    <row r="15" spans="1:9" s="320" customFormat="1" x14ac:dyDescent="0.2">
      <c r="A15" s="361" t="s">
        <v>286</v>
      </c>
      <c r="B15" s="775" t="s">
        <v>287</v>
      </c>
    </row>
    <row r="16" spans="1:9" s="320" customFormat="1" x14ac:dyDescent="0.2">
      <c r="A16" s="727" t="s">
        <v>226</v>
      </c>
      <c r="B16" s="767" t="s">
        <v>207</v>
      </c>
    </row>
    <row r="17" spans="1:2" s="320" customFormat="1" x14ac:dyDescent="0.2">
      <c r="A17" s="721" t="s">
        <v>91</v>
      </c>
      <c r="B17" s="322" t="s">
        <v>288</v>
      </c>
    </row>
    <row r="18" spans="1:2" s="320" customFormat="1" ht="25.5" x14ac:dyDescent="0.2">
      <c r="A18" s="721" t="s">
        <v>16</v>
      </c>
      <c r="B18" s="768" t="s">
        <v>283</v>
      </c>
    </row>
    <row r="19" spans="1:2" s="320" customFormat="1" ht="13.5" thickBot="1" x14ac:dyDescent="0.25">
      <c r="A19" s="769" t="s">
        <v>72</v>
      </c>
      <c r="B19" s="770">
        <v>9</v>
      </c>
    </row>
    <row r="20" spans="1:2" s="320" customFormat="1" ht="25.5" x14ac:dyDescent="0.2">
      <c r="A20" s="774" t="s">
        <v>10</v>
      </c>
      <c r="B20" s="771" t="s">
        <v>285</v>
      </c>
    </row>
    <row r="21" spans="1:2" s="320" customFormat="1" x14ac:dyDescent="0.2">
      <c r="A21" s="361" t="s">
        <v>289</v>
      </c>
      <c r="B21" s="775" t="s">
        <v>290</v>
      </c>
    </row>
    <row r="22" spans="1:2" s="320" customFormat="1" x14ac:dyDescent="0.2">
      <c r="A22" s="727" t="s">
        <v>226</v>
      </c>
      <c r="B22" s="767" t="s">
        <v>207</v>
      </c>
    </row>
    <row r="23" spans="1:2" s="320" customFormat="1" x14ac:dyDescent="0.2">
      <c r="A23" s="721" t="s">
        <v>91</v>
      </c>
      <c r="B23" s="322" t="s">
        <v>288</v>
      </c>
    </row>
    <row r="24" spans="1:2" s="320" customFormat="1" x14ac:dyDescent="0.2">
      <c r="A24" s="721" t="s">
        <v>91</v>
      </c>
      <c r="B24" s="322" t="s">
        <v>291</v>
      </c>
    </row>
    <row r="25" spans="1:2" s="320" customFormat="1" ht="25.5" x14ac:dyDescent="0.2">
      <c r="A25" s="721" t="s">
        <v>16</v>
      </c>
      <c r="B25" s="768" t="s">
        <v>283</v>
      </c>
    </row>
    <row r="26" spans="1:2" s="320" customFormat="1" ht="13.5" thickBot="1" x14ac:dyDescent="0.25">
      <c r="A26" s="769" t="s">
        <v>72</v>
      </c>
      <c r="B26" s="770">
        <v>4</v>
      </c>
    </row>
    <row r="27" spans="1:2" s="320" customFormat="1" ht="25.5" x14ac:dyDescent="0.2">
      <c r="A27" s="774" t="s">
        <v>10</v>
      </c>
      <c r="B27" s="771" t="s">
        <v>285</v>
      </c>
    </row>
    <row r="28" spans="1:2" s="320" customFormat="1" x14ac:dyDescent="0.2">
      <c r="A28" s="727" t="s">
        <v>292</v>
      </c>
      <c r="B28" s="775" t="s">
        <v>293</v>
      </c>
    </row>
    <row r="29" spans="1:2" s="320" customFormat="1" x14ac:dyDescent="0.2">
      <c r="A29" s="727" t="s">
        <v>226</v>
      </c>
      <c r="B29" s="773" t="s">
        <v>207</v>
      </c>
    </row>
    <row r="30" spans="1:2" s="320" customFormat="1" x14ac:dyDescent="0.2">
      <c r="A30" s="721" t="s">
        <v>91</v>
      </c>
      <c r="B30" s="768" t="s">
        <v>282</v>
      </c>
    </row>
    <row r="31" spans="1:2" s="320" customFormat="1" x14ac:dyDescent="0.2">
      <c r="A31" s="721" t="s">
        <v>91</v>
      </c>
      <c r="B31" s="768" t="s">
        <v>294</v>
      </c>
    </row>
    <row r="32" spans="1:2" s="320" customFormat="1" ht="25.5" x14ac:dyDescent="0.2">
      <c r="A32" s="721" t="s">
        <v>16</v>
      </c>
      <c r="B32" s="768" t="s">
        <v>283</v>
      </c>
    </row>
    <row r="33" spans="1:2" s="320" customFormat="1" ht="13.5" thickBot="1" x14ac:dyDescent="0.25">
      <c r="A33" s="769" t="s">
        <v>72</v>
      </c>
      <c r="B33" s="770">
        <v>6</v>
      </c>
    </row>
    <row r="34" spans="1:2" s="320" customFormat="1" ht="25.5" x14ac:dyDescent="0.2">
      <c r="A34" s="774" t="s">
        <v>10</v>
      </c>
      <c r="B34" s="771" t="s">
        <v>285</v>
      </c>
    </row>
    <row r="35" spans="1:2" s="320" customFormat="1" x14ac:dyDescent="0.2">
      <c r="A35" s="361" t="s">
        <v>295</v>
      </c>
      <c r="B35" s="776" t="s">
        <v>296</v>
      </c>
    </row>
    <row r="36" spans="1:2" s="320" customFormat="1" x14ac:dyDescent="0.2">
      <c r="A36" s="727" t="s">
        <v>226</v>
      </c>
      <c r="B36" s="767" t="s">
        <v>207</v>
      </c>
    </row>
    <row r="37" spans="1:2" s="320" customFormat="1" x14ac:dyDescent="0.2">
      <c r="A37" s="721" t="s">
        <v>91</v>
      </c>
      <c r="B37" s="322" t="s">
        <v>288</v>
      </c>
    </row>
    <row r="38" spans="1:2" s="320" customFormat="1" ht="25.5" x14ac:dyDescent="0.2">
      <c r="A38" s="721" t="s">
        <v>16</v>
      </c>
      <c r="B38" s="768" t="s">
        <v>283</v>
      </c>
    </row>
    <row r="39" spans="1:2" s="320" customFormat="1" ht="13.5" thickBot="1" x14ac:dyDescent="0.25">
      <c r="A39" s="769" t="s">
        <v>72</v>
      </c>
      <c r="B39" s="770">
        <v>0</v>
      </c>
    </row>
    <row r="40" spans="1:2" s="320" customFormat="1" ht="25.5" x14ac:dyDescent="0.2">
      <c r="A40" s="774" t="s">
        <v>10</v>
      </c>
      <c r="B40" s="771" t="s">
        <v>297</v>
      </c>
    </row>
    <row r="41" spans="1:2" s="320" customFormat="1" x14ac:dyDescent="0.2">
      <c r="A41" s="727" t="s">
        <v>298</v>
      </c>
      <c r="B41" s="775" t="s">
        <v>299</v>
      </c>
    </row>
    <row r="42" spans="1:2" s="320" customFormat="1" x14ac:dyDescent="0.2">
      <c r="A42" s="727" t="s">
        <v>226</v>
      </c>
      <c r="B42" s="773" t="s">
        <v>207</v>
      </c>
    </row>
    <row r="43" spans="1:2" s="320" customFormat="1" x14ac:dyDescent="0.2">
      <c r="A43" s="721" t="s">
        <v>91</v>
      </c>
      <c r="B43" s="768" t="s">
        <v>300</v>
      </c>
    </row>
    <row r="44" spans="1:2" s="320" customFormat="1" ht="25.5" x14ac:dyDescent="0.2">
      <c r="A44" s="721" t="s">
        <v>16</v>
      </c>
      <c r="B44" s="768" t="s">
        <v>283</v>
      </c>
    </row>
    <row r="45" spans="1:2" s="320" customFormat="1" ht="13.5" thickBot="1" x14ac:dyDescent="0.25">
      <c r="A45" s="769" t="s">
        <v>72</v>
      </c>
      <c r="B45" s="770">
        <v>4</v>
      </c>
    </row>
    <row r="46" spans="1:2" s="320" customFormat="1" ht="25.5" x14ac:dyDescent="0.2">
      <c r="A46" s="774" t="s">
        <v>10</v>
      </c>
      <c r="B46" s="771" t="s">
        <v>297</v>
      </c>
    </row>
    <row r="47" spans="1:2" s="320" customFormat="1" x14ac:dyDescent="0.2">
      <c r="A47" s="727" t="s">
        <v>301</v>
      </c>
      <c r="B47" s="775" t="s">
        <v>302</v>
      </c>
    </row>
    <row r="48" spans="1:2" x14ac:dyDescent="0.2">
      <c r="A48" s="727" t="s">
        <v>226</v>
      </c>
      <c r="B48" s="773" t="s">
        <v>209</v>
      </c>
    </row>
    <row r="49" spans="1:2" x14ac:dyDescent="0.2">
      <c r="A49" s="721" t="s">
        <v>91</v>
      </c>
      <c r="B49" s="768" t="s">
        <v>303</v>
      </c>
    </row>
    <row r="50" spans="1:2" ht="12.75" customHeight="1" x14ac:dyDescent="0.2">
      <c r="A50" s="721" t="s">
        <v>16</v>
      </c>
      <c r="B50" s="768" t="s">
        <v>283</v>
      </c>
    </row>
    <row r="51" spans="1:2" ht="13.5" thickBot="1" x14ac:dyDescent="0.25">
      <c r="A51" s="769" t="s">
        <v>72</v>
      </c>
      <c r="B51" s="770">
        <v>14</v>
      </c>
    </row>
    <row r="52" spans="1:2" ht="25.5" x14ac:dyDescent="0.2">
      <c r="A52" s="774" t="s">
        <v>10</v>
      </c>
      <c r="B52" s="771" t="s">
        <v>297</v>
      </c>
    </row>
    <row r="53" spans="1:2" ht="14.65" customHeight="1" x14ac:dyDescent="0.2">
      <c r="A53" s="727" t="s">
        <v>304</v>
      </c>
      <c r="B53" s="775" t="s">
        <v>305</v>
      </c>
    </row>
    <row r="54" spans="1:2" ht="15" customHeight="1" x14ac:dyDescent="0.2">
      <c r="A54" s="727" t="s">
        <v>226</v>
      </c>
      <c r="B54" s="773" t="s">
        <v>207</v>
      </c>
    </row>
    <row r="55" spans="1:2" ht="15" customHeight="1" x14ac:dyDescent="0.2">
      <c r="A55" s="721" t="s">
        <v>91</v>
      </c>
      <c r="B55" s="777" t="s">
        <v>306</v>
      </c>
    </row>
    <row r="56" spans="1:2" ht="25.5" x14ac:dyDescent="0.2">
      <c r="A56" s="721" t="s">
        <v>16</v>
      </c>
      <c r="B56" s="768" t="s">
        <v>283</v>
      </c>
    </row>
    <row r="57" spans="1:2" ht="13.5" thickBot="1" x14ac:dyDescent="0.25">
      <c r="A57" s="769" t="s">
        <v>72</v>
      </c>
      <c r="B57" s="770">
        <v>6</v>
      </c>
    </row>
    <row r="58" spans="1:2" ht="25.5" x14ac:dyDescent="0.2">
      <c r="A58" s="774" t="s">
        <v>10</v>
      </c>
      <c r="B58" s="771" t="s">
        <v>297</v>
      </c>
    </row>
    <row r="59" spans="1:2" x14ac:dyDescent="0.2">
      <c r="A59" s="727" t="s">
        <v>307</v>
      </c>
      <c r="B59" s="775" t="s">
        <v>308</v>
      </c>
    </row>
    <row r="60" spans="1:2" x14ac:dyDescent="0.2">
      <c r="A60" s="727" t="s">
        <v>226</v>
      </c>
      <c r="B60" s="773" t="s">
        <v>207</v>
      </c>
    </row>
    <row r="61" spans="1:2" ht="38.25" x14ac:dyDescent="0.2">
      <c r="A61" s="721" t="s">
        <v>91</v>
      </c>
      <c r="B61" s="777" t="s">
        <v>306</v>
      </c>
    </row>
    <row r="62" spans="1:2" ht="25.5" x14ac:dyDescent="0.2">
      <c r="A62" s="721" t="s">
        <v>16</v>
      </c>
      <c r="B62" s="768" t="s">
        <v>283</v>
      </c>
    </row>
    <row r="63" spans="1:2" ht="13.5" thickBot="1" x14ac:dyDescent="0.25">
      <c r="A63" s="769" t="s">
        <v>72</v>
      </c>
      <c r="B63" s="770">
        <v>1</v>
      </c>
    </row>
    <row r="66" spans="1:2" x14ac:dyDescent="0.2">
      <c r="A66" s="981" t="s">
        <v>78</v>
      </c>
      <c r="B66" s="981"/>
    </row>
    <row r="67" spans="1:2" x14ac:dyDescent="0.2">
      <c r="A67" s="981"/>
      <c r="B67" s="981"/>
    </row>
  </sheetData>
  <sheetProtection password="CC3B" sheet="1" objects="1" scenarios="1"/>
  <mergeCells count="3">
    <mergeCell ref="A1:B1"/>
    <mergeCell ref="D1:I1"/>
    <mergeCell ref="A66:B67"/>
  </mergeCells>
  <pageMargins left="0.70866141732283472" right="0.70866141732283472" top="0.74803149606299213" bottom="0.74803149606299213" header="0.31496062992125984" footer="0.31496062992125984"/>
  <pageSetup paperSize="9" scale="67" firstPageNumber="6" fitToWidth="0" fitToHeight="0" orientation="landscape" useFirstPageNumber="1" r:id="rId1"/>
  <headerFooter>
    <oddFooter>&amp;C&amp;P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12"/>
  <sheetViews>
    <sheetView zoomScaleNormal="100" workbookViewId="0">
      <selection activeCell="D35" sqref="D35"/>
    </sheetView>
  </sheetViews>
  <sheetFormatPr defaultColWidth="9.140625" defaultRowHeight="12.75" x14ac:dyDescent="0.2"/>
  <cols>
    <col min="1" max="1" width="38.5703125" style="2" customWidth="1"/>
    <col min="2" max="2" width="51.28515625" style="3" customWidth="1"/>
    <col min="3" max="3" width="9.140625" style="1" customWidth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4.5" customHeight="1" x14ac:dyDescent="0.2">
      <c r="A1" s="979" t="s">
        <v>195</v>
      </c>
      <c r="B1" s="980"/>
      <c r="D1" s="976" t="s">
        <v>159</v>
      </c>
      <c r="E1" s="977"/>
      <c r="F1" s="977"/>
      <c r="G1" s="977"/>
      <c r="H1" s="977"/>
      <c r="I1" s="978"/>
    </row>
    <row r="2" spans="1:9" s="4" customFormat="1" ht="38.25" customHeight="1" x14ac:dyDescent="0.2">
      <c r="A2" s="332" t="s">
        <v>325</v>
      </c>
      <c r="B2" s="17"/>
      <c r="D2" s="39" t="s">
        <v>10</v>
      </c>
      <c r="E2" s="31" t="s">
        <v>0</v>
      </c>
      <c r="F2" s="31" t="s">
        <v>2</v>
      </c>
      <c r="G2" s="31" t="s">
        <v>1</v>
      </c>
      <c r="H2" s="31" t="s">
        <v>3</v>
      </c>
      <c r="I2" s="70" t="s">
        <v>70</v>
      </c>
    </row>
    <row r="3" spans="1:9" s="4" customFormat="1" x14ac:dyDescent="0.2">
      <c r="A3" s="12" t="s">
        <v>17</v>
      </c>
      <c r="B3" s="27"/>
      <c r="D3" s="26" t="s">
        <v>87</v>
      </c>
      <c r="E3" s="6"/>
      <c r="F3" s="6"/>
      <c r="G3" s="6"/>
      <c r="H3" s="6"/>
      <c r="I3" s="14">
        <f>SUM(E3:H3)</f>
        <v>0</v>
      </c>
    </row>
    <row r="4" spans="1:9" s="4" customFormat="1" ht="13.5" thickBot="1" x14ac:dyDescent="0.25">
      <c r="A4" s="72" t="s">
        <v>225</v>
      </c>
      <c r="B4" s="27"/>
      <c r="D4" s="36" t="s">
        <v>173</v>
      </c>
      <c r="E4" s="33"/>
      <c r="F4" s="33"/>
      <c r="G4" s="33"/>
      <c r="H4" s="33"/>
      <c r="I4" s="71">
        <f>SUM(E4:H4)</f>
        <v>0</v>
      </c>
    </row>
    <row r="5" spans="1:9" x14ac:dyDescent="0.2">
      <c r="A5" s="54" t="s">
        <v>19</v>
      </c>
      <c r="B5" s="25"/>
    </row>
    <row r="6" spans="1:9" ht="25.5" x14ac:dyDescent="0.2">
      <c r="A6" s="54" t="s">
        <v>16</v>
      </c>
      <c r="B6" s="25"/>
    </row>
    <row r="7" spans="1:9" ht="13.5" thickBot="1" x14ac:dyDescent="0.25">
      <c r="A7" s="784" t="s">
        <v>72</v>
      </c>
      <c r="B7" s="785"/>
    </row>
    <row r="8" spans="1:9" x14ac:dyDescent="0.2">
      <c r="A8" s="786"/>
      <c r="B8" s="787"/>
    </row>
    <row r="9" spans="1:9" x14ac:dyDescent="0.2">
      <c r="A9" s="788"/>
      <c r="B9" s="789"/>
    </row>
    <row r="10" spans="1:9" x14ac:dyDescent="0.2">
      <c r="A10" s="790"/>
      <c r="B10" s="503"/>
    </row>
    <row r="11" spans="1:9" x14ac:dyDescent="0.2">
      <c r="A11" s="790"/>
      <c r="B11" s="503"/>
    </row>
    <row r="12" spans="1:9" x14ac:dyDescent="0.2">
      <c r="A12" s="791"/>
      <c r="B12" s="503"/>
    </row>
  </sheetData>
  <sheetProtection password="CC3B" sheet="1" objects="1" scenarios="1"/>
  <mergeCells count="2">
    <mergeCell ref="A1:B1"/>
    <mergeCell ref="D1:I1"/>
  </mergeCells>
  <pageMargins left="0.70866141732283472" right="0.70866141732283472" top="0.74803149606299213" bottom="0.74803149606299213" header="0.31496062992125984" footer="0.31496062992125984"/>
  <pageSetup paperSize="9" scale="71" firstPageNumber="8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J18"/>
  <sheetViews>
    <sheetView zoomScaleNormal="100" workbookViewId="0">
      <selection activeCell="C28" sqref="C28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4" width="8.28515625" style="1" customWidth="1"/>
    <col min="5" max="5" width="7.71093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25.5" customHeight="1" x14ac:dyDescent="0.2">
      <c r="A1" s="975" t="s">
        <v>247</v>
      </c>
      <c r="B1" s="952"/>
      <c r="C1" s="952"/>
      <c r="D1" s="952"/>
      <c r="E1" s="952"/>
      <c r="F1" s="952"/>
      <c r="G1" s="952"/>
      <c r="H1" s="952"/>
      <c r="I1" s="952"/>
      <c r="J1" s="954"/>
    </row>
    <row r="2" spans="1:10" s="4" customFormat="1" ht="38.25" customHeight="1" x14ac:dyDescent="0.2">
      <c r="A2" s="988" t="s">
        <v>325</v>
      </c>
      <c r="B2" s="990"/>
      <c r="C2" s="982" t="s">
        <v>47</v>
      </c>
      <c r="D2" s="982"/>
      <c r="E2" s="982"/>
      <c r="F2" s="982" t="s">
        <v>48</v>
      </c>
      <c r="G2" s="982"/>
      <c r="H2" s="982"/>
      <c r="I2" s="984" t="s">
        <v>49</v>
      </c>
      <c r="J2" s="986" t="s">
        <v>4</v>
      </c>
    </row>
    <row r="3" spans="1:10" s="4" customFormat="1" ht="25.5" x14ac:dyDescent="0.2">
      <c r="A3" s="989"/>
      <c r="B3" s="991"/>
      <c r="C3" s="715" t="s">
        <v>51</v>
      </c>
      <c r="D3" s="715" t="s">
        <v>104</v>
      </c>
      <c r="E3" s="715" t="s">
        <v>105</v>
      </c>
      <c r="F3" s="715" t="s">
        <v>51</v>
      </c>
      <c r="G3" s="715" t="s">
        <v>104</v>
      </c>
      <c r="H3" s="715" t="s">
        <v>105</v>
      </c>
      <c r="I3" s="985"/>
      <c r="J3" s="987"/>
    </row>
    <row r="4" spans="1:10" s="2" customFormat="1" x14ac:dyDescent="0.2">
      <c r="A4" s="720" t="s">
        <v>201</v>
      </c>
      <c r="B4" s="792" t="s">
        <v>200</v>
      </c>
      <c r="C4" s="983"/>
      <c r="D4" s="983"/>
      <c r="E4" s="983"/>
      <c r="F4" s="983"/>
      <c r="G4" s="983"/>
      <c r="H4" s="983"/>
      <c r="I4" s="983"/>
      <c r="J4" s="793"/>
    </row>
    <row r="5" spans="1:10" x14ac:dyDescent="0.2">
      <c r="A5" s="721" t="s">
        <v>215</v>
      </c>
      <c r="B5" s="794" t="s">
        <v>202</v>
      </c>
      <c r="C5" s="795"/>
      <c r="D5" s="795"/>
      <c r="E5" s="795"/>
      <c r="F5" s="795"/>
      <c r="G5" s="795"/>
      <c r="H5" s="795"/>
      <c r="I5" s="795"/>
      <c r="J5" s="796">
        <f>SUM(C5:I5)</f>
        <v>0</v>
      </c>
    </row>
    <row r="6" spans="1:10" x14ac:dyDescent="0.2">
      <c r="A6" s="721" t="s">
        <v>216</v>
      </c>
      <c r="B6" s="794" t="s">
        <v>203</v>
      </c>
      <c r="C6" s="795">
        <v>5</v>
      </c>
      <c r="D6" s="795">
        <v>2</v>
      </c>
      <c r="E6" s="795">
        <v>13</v>
      </c>
      <c r="F6" s="795">
        <v>4</v>
      </c>
      <c r="G6" s="795">
        <v>13</v>
      </c>
      <c r="H6" s="795"/>
      <c r="I6" s="795">
        <v>26</v>
      </c>
      <c r="J6" s="796">
        <f t="shared" ref="J6:J15" si="0">SUM(C6:I6)</f>
        <v>63</v>
      </c>
    </row>
    <row r="7" spans="1:10" x14ac:dyDescent="0.2">
      <c r="A7" s="721" t="s">
        <v>217</v>
      </c>
      <c r="B7" s="794" t="s">
        <v>204</v>
      </c>
      <c r="C7" s="795"/>
      <c r="D7" s="795"/>
      <c r="E7" s="795"/>
      <c r="F7" s="795"/>
      <c r="G7" s="795"/>
      <c r="H7" s="795"/>
      <c r="I7" s="795">
        <v>44</v>
      </c>
      <c r="J7" s="796">
        <f t="shared" si="0"/>
        <v>44</v>
      </c>
    </row>
    <row r="8" spans="1:10" x14ac:dyDescent="0.2">
      <c r="A8" s="721" t="s">
        <v>218</v>
      </c>
      <c r="B8" s="794" t="s">
        <v>205</v>
      </c>
      <c r="C8" s="795"/>
      <c r="D8" s="795">
        <v>1</v>
      </c>
      <c r="E8" s="795">
        <v>2</v>
      </c>
      <c r="F8" s="795"/>
      <c r="G8" s="795"/>
      <c r="H8" s="795"/>
      <c r="I8" s="795">
        <v>1</v>
      </c>
      <c r="J8" s="796">
        <f t="shared" si="0"/>
        <v>4</v>
      </c>
    </row>
    <row r="9" spans="1:10" x14ac:dyDescent="0.2">
      <c r="A9" s="721" t="s">
        <v>219</v>
      </c>
      <c r="B9" s="794" t="s">
        <v>206</v>
      </c>
      <c r="C9" s="795"/>
      <c r="D9" s="795"/>
      <c r="E9" s="795"/>
      <c r="F9" s="795"/>
      <c r="G9" s="795"/>
      <c r="H9" s="795"/>
      <c r="I9" s="795"/>
      <c r="J9" s="796">
        <f t="shared" si="0"/>
        <v>0</v>
      </c>
    </row>
    <row r="10" spans="1:10" x14ac:dyDescent="0.2">
      <c r="A10" s="721" t="s">
        <v>220</v>
      </c>
      <c r="B10" s="794" t="s">
        <v>207</v>
      </c>
      <c r="C10" s="795"/>
      <c r="D10" s="795"/>
      <c r="E10" s="795"/>
      <c r="F10" s="795"/>
      <c r="G10" s="795"/>
      <c r="H10" s="795"/>
      <c r="I10" s="795">
        <v>15</v>
      </c>
      <c r="J10" s="796">
        <f t="shared" si="0"/>
        <v>15</v>
      </c>
    </row>
    <row r="11" spans="1:10" x14ac:dyDescent="0.2">
      <c r="A11" s="721" t="s">
        <v>214</v>
      </c>
      <c r="B11" s="794" t="s">
        <v>208</v>
      </c>
      <c r="C11" s="795"/>
      <c r="D11" s="795"/>
      <c r="E11" s="795"/>
      <c r="F11" s="795"/>
      <c r="G11" s="795"/>
      <c r="H11" s="795"/>
      <c r="I11" s="795">
        <v>14</v>
      </c>
      <c r="J11" s="796">
        <f t="shared" si="0"/>
        <v>14</v>
      </c>
    </row>
    <row r="12" spans="1:10" x14ac:dyDescent="0.2">
      <c r="A12" s="721" t="s">
        <v>221</v>
      </c>
      <c r="B12" s="794" t="s">
        <v>209</v>
      </c>
      <c r="C12" s="795"/>
      <c r="D12" s="795"/>
      <c r="E12" s="795"/>
      <c r="F12" s="795"/>
      <c r="G12" s="795"/>
      <c r="H12" s="795"/>
      <c r="I12" s="795"/>
      <c r="J12" s="796">
        <f t="shared" si="0"/>
        <v>0</v>
      </c>
    </row>
    <row r="13" spans="1:10" x14ac:dyDescent="0.2">
      <c r="A13" s="721" t="s">
        <v>222</v>
      </c>
      <c r="B13" s="794" t="s">
        <v>210</v>
      </c>
      <c r="C13" s="795"/>
      <c r="D13" s="795"/>
      <c r="E13" s="795"/>
      <c r="F13" s="795"/>
      <c r="G13" s="795"/>
      <c r="H13" s="795"/>
      <c r="I13" s="795"/>
      <c r="J13" s="796">
        <f t="shared" si="0"/>
        <v>0</v>
      </c>
    </row>
    <row r="14" spans="1:10" x14ac:dyDescent="0.2">
      <c r="A14" s="721" t="s">
        <v>223</v>
      </c>
      <c r="B14" s="794" t="s">
        <v>211</v>
      </c>
      <c r="C14" s="795"/>
      <c r="D14" s="795"/>
      <c r="E14" s="795">
        <v>1</v>
      </c>
      <c r="F14" s="795"/>
      <c r="G14" s="795"/>
      <c r="H14" s="795"/>
      <c r="I14" s="795"/>
      <c r="J14" s="796">
        <f t="shared" si="0"/>
        <v>1</v>
      </c>
    </row>
    <row r="15" spans="1:10" x14ac:dyDescent="0.2">
      <c r="A15" s="721" t="s">
        <v>213</v>
      </c>
      <c r="B15" s="794" t="s">
        <v>212</v>
      </c>
      <c r="C15" s="797"/>
      <c r="D15" s="797"/>
      <c r="E15" s="797"/>
      <c r="F15" s="797"/>
      <c r="G15" s="797"/>
      <c r="H15" s="797"/>
      <c r="I15" s="797"/>
      <c r="J15" s="796">
        <f t="shared" si="0"/>
        <v>0</v>
      </c>
    </row>
    <row r="16" spans="1:10" ht="13.35" customHeight="1" thickBot="1" x14ac:dyDescent="0.25">
      <c r="A16" s="281" t="s">
        <v>4</v>
      </c>
      <c r="B16" s="798" t="s">
        <v>85</v>
      </c>
      <c r="C16" s="799">
        <f t="shared" ref="C16:H16" si="1">SUM(C5:C15)</f>
        <v>5</v>
      </c>
      <c r="D16" s="799">
        <f t="shared" si="1"/>
        <v>3</v>
      </c>
      <c r="E16" s="799">
        <f t="shared" si="1"/>
        <v>16</v>
      </c>
      <c r="F16" s="799">
        <f t="shared" si="1"/>
        <v>4</v>
      </c>
      <c r="G16" s="799">
        <f t="shared" si="1"/>
        <v>13</v>
      </c>
      <c r="H16" s="799">
        <f t="shared" si="1"/>
        <v>0</v>
      </c>
      <c r="I16" s="799">
        <f>SUM(I5:I15)</f>
        <v>100</v>
      </c>
      <c r="J16" s="800">
        <f>SUM(J5:J15)</f>
        <v>141</v>
      </c>
    </row>
    <row r="18" spans="2:2" x14ac:dyDescent="0.2">
      <c r="B18" s="1"/>
    </row>
  </sheetData>
  <sheetProtection password="CC3B" sheet="1" objects="1" scenarios="1"/>
  <mergeCells count="8">
    <mergeCell ref="A1:J1"/>
    <mergeCell ref="C2:E2"/>
    <mergeCell ref="F2:H2"/>
    <mergeCell ref="C4:I4"/>
    <mergeCell ref="I2:I3"/>
    <mergeCell ref="J2:J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73" firstPageNumber="9" orientation="portrait" useFirstPageNumber="1" r:id="rId1"/>
  <headerFooter>
    <oddFooter>&amp;C&amp;P</oddFooter>
  </headerFooter>
  <ignoredErrors>
    <ignoredError sqref="B5:B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K18"/>
  <sheetViews>
    <sheetView zoomScaleNormal="100" workbookViewId="0">
      <selection activeCell="C22" sqref="C22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6.140625" style="1" customWidth="1"/>
    <col min="4" max="4" width="8.28515625" style="1" customWidth="1"/>
    <col min="5" max="5" width="7.42578125" style="1" bestFit="1" customWidth="1"/>
    <col min="6" max="6" width="6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25.5" customHeight="1" x14ac:dyDescent="0.2">
      <c r="A1" s="975" t="s">
        <v>240</v>
      </c>
      <c r="B1" s="952"/>
      <c r="C1" s="952"/>
      <c r="D1" s="952"/>
      <c r="E1" s="952"/>
      <c r="F1" s="952"/>
      <c r="G1" s="952"/>
      <c r="H1" s="952"/>
      <c r="I1" s="952"/>
      <c r="J1" s="952"/>
      <c r="K1" s="954"/>
    </row>
    <row r="2" spans="1:11" s="4" customFormat="1" ht="38.25" customHeight="1" x14ac:dyDescent="0.2">
      <c r="A2" s="988" t="s">
        <v>325</v>
      </c>
      <c r="B2" s="990"/>
      <c r="C2" s="982" t="s">
        <v>47</v>
      </c>
      <c r="D2" s="982"/>
      <c r="E2" s="982"/>
      <c r="F2" s="982" t="s">
        <v>48</v>
      </c>
      <c r="G2" s="982"/>
      <c r="H2" s="982"/>
      <c r="I2" s="984" t="s">
        <v>49</v>
      </c>
      <c r="J2" s="993" t="s">
        <v>177</v>
      </c>
      <c r="K2" s="995" t="s">
        <v>50</v>
      </c>
    </row>
    <row r="3" spans="1:11" s="4" customFormat="1" ht="30.75" customHeight="1" x14ac:dyDescent="0.2">
      <c r="A3" s="989"/>
      <c r="B3" s="991"/>
      <c r="C3" s="715" t="s">
        <v>51</v>
      </c>
      <c r="D3" s="715" t="s">
        <v>104</v>
      </c>
      <c r="E3" s="715" t="s">
        <v>105</v>
      </c>
      <c r="F3" s="715" t="s">
        <v>51</v>
      </c>
      <c r="G3" s="715" t="s">
        <v>104</v>
      </c>
      <c r="H3" s="715" t="s">
        <v>105</v>
      </c>
      <c r="I3" s="985"/>
      <c r="J3" s="994"/>
      <c r="K3" s="996"/>
    </row>
    <row r="4" spans="1:11" s="2" customFormat="1" x14ac:dyDescent="0.2">
      <c r="A4" s="720" t="s">
        <v>201</v>
      </c>
      <c r="B4" s="792" t="s">
        <v>200</v>
      </c>
      <c r="C4" s="983"/>
      <c r="D4" s="983"/>
      <c r="E4" s="983"/>
      <c r="F4" s="983"/>
      <c r="G4" s="983"/>
      <c r="H4" s="983"/>
      <c r="I4" s="983"/>
      <c r="J4" s="801"/>
      <c r="K4" s="802"/>
    </row>
    <row r="5" spans="1:11" x14ac:dyDescent="0.2">
      <c r="A5" s="721" t="s">
        <v>215</v>
      </c>
      <c r="B5" s="794" t="s">
        <v>202</v>
      </c>
      <c r="C5" s="795"/>
      <c r="D5" s="795"/>
      <c r="E5" s="795"/>
      <c r="F5" s="795"/>
      <c r="G5" s="795"/>
      <c r="H5" s="795"/>
      <c r="I5" s="795"/>
      <c r="J5" s="803"/>
      <c r="K5" s="804"/>
    </row>
    <row r="6" spans="1:11" x14ac:dyDescent="0.2">
      <c r="A6" s="721" t="s">
        <v>216</v>
      </c>
      <c r="B6" s="794" t="s">
        <v>203</v>
      </c>
      <c r="C6" s="795">
        <v>128</v>
      </c>
      <c r="D6" s="795">
        <v>169</v>
      </c>
      <c r="E6" s="795">
        <v>845</v>
      </c>
      <c r="F6" s="795">
        <v>132</v>
      </c>
      <c r="G6" s="795">
        <v>167</v>
      </c>
      <c r="H6" s="795"/>
      <c r="I6" s="795">
        <v>400</v>
      </c>
      <c r="J6" s="803">
        <v>1841</v>
      </c>
      <c r="K6" s="804">
        <v>102</v>
      </c>
    </row>
    <row r="7" spans="1:11" x14ac:dyDescent="0.2">
      <c r="A7" s="721" t="s">
        <v>217</v>
      </c>
      <c r="B7" s="794" t="s">
        <v>204</v>
      </c>
      <c r="C7" s="795"/>
      <c r="D7" s="795"/>
      <c r="E7" s="795"/>
      <c r="F7" s="795"/>
      <c r="G7" s="795"/>
      <c r="H7" s="795"/>
      <c r="I7" s="795">
        <v>1225</v>
      </c>
      <c r="J7" s="803">
        <v>1225</v>
      </c>
      <c r="K7" s="804"/>
    </row>
    <row r="8" spans="1:11" x14ac:dyDescent="0.2">
      <c r="A8" s="721" t="s">
        <v>218</v>
      </c>
      <c r="B8" s="794" t="s">
        <v>205</v>
      </c>
      <c r="C8" s="795"/>
      <c r="D8" s="795">
        <v>34</v>
      </c>
      <c r="E8" s="795">
        <v>3</v>
      </c>
      <c r="F8" s="795"/>
      <c r="G8" s="795"/>
      <c r="H8" s="795"/>
      <c r="I8" s="795">
        <v>24</v>
      </c>
      <c r="J8" s="803">
        <v>61</v>
      </c>
      <c r="K8" s="804"/>
    </row>
    <row r="9" spans="1:11" x14ac:dyDescent="0.2">
      <c r="A9" s="721" t="s">
        <v>219</v>
      </c>
      <c r="B9" s="794" t="s">
        <v>206</v>
      </c>
      <c r="C9" s="795"/>
      <c r="D9" s="795"/>
      <c r="E9" s="795"/>
      <c r="F9" s="795"/>
      <c r="G9" s="795"/>
      <c r="H9" s="795"/>
      <c r="I9" s="795"/>
      <c r="J9" s="803"/>
      <c r="K9" s="804"/>
    </row>
    <row r="10" spans="1:11" x14ac:dyDescent="0.2">
      <c r="A10" s="721" t="s">
        <v>220</v>
      </c>
      <c r="B10" s="794" t="s">
        <v>207</v>
      </c>
      <c r="C10" s="795"/>
      <c r="D10" s="795"/>
      <c r="E10" s="795"/>
      <c r="F10" s="795"/>
      <c r="G10" s="795"/>
      <c r="H10" s="795"/>
      <c r="I10" s="795">
        <v>1183</v>
      </c>
      <c r="J10" s="803">
        <v>1183</v>
      </c>
      <c r="K10" s="804"/>
    </row>
    <row r="11" spans="1:11" x14ac:dyDescent="0.2">
      <c r="A11" s="721" t="s">
        <v>214</v>
      </c>
      <c r="B11" s="794" t="s">
        <v>208</v>
      </c>
      <c r="C11" s="795"/>
      <c r="D11" s="795"/>
      <c r="E11" s="795"/>
      <c r="F11" s="795"/>
      <c r="G11" s="795"/>
      <c r="H11" s="795"/>
      <c r="I11" s="795">
        <v>162</v>
      </c>
      <c r="J11" s="803">
        <v>162</v>
      </c>
      <c r="K11" s="804"/>
    </row>
    <row r="12" spans="1:11" x14ac:dyDescent="0.2">
      <c r="A12" s="721" t="s">
        <v>221</v>
      </c>
      <c r="B12" s="794" t="s">
        <v>209</v>
      </c>
      <c r="C12" s="795"/>
      <c r="D12" s="795"/>
      <c r="E12" s="795"/>
      <c r="F12" s="795"/>
      <c r="G12" s="795"/>
      <c r="H12" s="795"/>
      <c r="I12" s="795"/>
      <c r="J12" s="803"/>
      <c r="K12" s="804"/>
    </row>
    <row r="13" spans="1:11" x14ac:dyDescent="0.2">
      <c r="A13" s="721" t="s">
        <v>222</v>
      </c>
      <c r="B13" s="794" t="s">
        <v>210</v>
      </c>
      <c r="C13" s="795"/>
      <c r="D13" s="795"/>
      <c r="E13" s="795"/>
      <c r="F13" s="795"/>
      <c r="G13" s="795"/>
      <c r="H13" s="795"/>
      <c r="I13" s="795"/>
      <c r="J13" s="803"/>
      <c r="K13" s="804"/>
    </row>
    <row r="14" spans="1:11" x14ac:dyDescent="0.2">
      <c r="A14" s="721" t="s">
        <v>223</v>
      </c>
      <c r="B14" s="794" t="s">
        <v>211</v>
      </c>
      <c r="C14" s="795"/>
      <c r="D14" s="795"/>
      <c r="E14" s="795">
        <v>18</v>
      </c>
      <c r="F14" s="795"/>
      <c r="G14" s="795"/>
      <c r="H14" s="795"/>
      <c r="I14" s="795"/>
      <c r="J14" s="803">
        <v>18</v>
      </c>
      <c r="K14" s="804">
        <v>5</v>
      </c>
    </row>
    <row r="15" spans="1:11" x14ac:dyDescent="0.2">
      <c r="A15" s="721" t="s">
        <v>213</v>
      </c>
      <c r="B15" s="794" t="s">
        <v>212</v>
      </c>
      <c r="C15" s="797"/>
      <c r="D15" s="797"/>
      <c r="E15" s="797"/>
      <c r="F15" s="797"/>
      <c r="G15" s="797"/>
      <c r="H15" s="797"/>
      <c r="I15" s="797"/>
      <c r="J15" s="805"/>
      <c r="K15" s="806"/>
    </row>
    <row r="16" spans="1:11" ht="13.5" thickBot="1" x14ac:dyDescent="0.25">
      <c r="A16" s="281" t="s">
        <v>177</v>
      </c>
      <c r="B16" s="798" t="s">
        <v>85</v>
      </c>
      <c r="C16" s="799">
        <v>128</v>
      </c>
      <c r="D16" s="799">
        <v>203</v>
      </c>
      <c r="E16" s="799">
        <v>866</v>
      </c>
      <c r="F16" s="799">
        <v>132</v>
      </c>
      <c r="G16" s="799">
        <v>167</v>
      </c>
      <c r="H16" s="799"/>
      <c r="I16" s="799">
        <v>2994</v>
      </c>
      <c r="J16" s="799">
        <v>4490</v>
      </c>
      <c r="K16" s="800">
        <v>107</v>
      </c>
    </row>
    <row r="18" spans="1:11" ht="30" customHeight="1" x14ac:dyDescent="0.2">
      <c r="A18" s="992" t="s">
        <v>239</v>
      </c>
      <c r="B18" s="992"/>
      <c r="C18" s="992"/>
      <c r="D18" s="992"/>
      <c r="E18" s="992"/>
      <c r="F18" s="992"/>
      <c r="G18" s="992"/>
      <c r="H18" s="992"/>
      <c r="I18" s="992"/>
      <c r="J18" s="992"/>
      <c r="K18" s="992"/>
    </row>
  </sheetData>
  <sheetProtection password="CC3B" sheet="1" objects="1" scenarios="1"/>
  <mergeCells count="10">
    <mergeCell ref="A18:K18"/>
    <mergeCell ref="C4:I4"/>
    <mergeCell ref="A1:K1"/>
    <mergeCell ref="C2:E2"/>
    <mergeCell ref="F2:H2"/>
    <mergeCell ref="I2:I3"/>
    <mergeCell ref="J2:J3"/>
    <mergeCell ref="K2:K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95" firstPageNumber="10" orientation="landscape" useFirstPageNumber="1" r:id="rId1"/>
  <headerFooter>
    <oddFooter>&amp;C&amp;P</oddFooter>
  </headerFooter>
  <ignoredErrors>
    <ignoredError sqref="B5:B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C24" sqref="C24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12.5703125" style="1" customWidth="1"/>
    <col min="4" max="4" width="8.85546875" style="1" customWidth="1"/>
    <col min="5" max="5" width="7.42578125" style="1" bestFit="1" customWidth="1"/>
    <col min="6" max="6" width="7.42578125" style="1" customWidth="1"/>
    <col min="7" max="7" width="12.5703125" style="1" customWidth="1"/>
    <col min="8" max="8" width="9.28515625" style="1" customWidth="1"/>
    <col min="9" max="9" width="7.42578125" style="1" customWidth="1"/>
    <col min="10" max="16384" width="9.140625" style="1"/>
  </cols>
  <sheetData>
    <row r="1" spans="1:10" ht="25.5" customHeight="1" x14ac:dyDescent="0.2">
      <c r="A1" s="975" t="s">
        <v>243</v>
      </c>
      <c r="B1" s="952"/>
      <c r="C1" s="952"/>
      <c r="D1" s="952"/>
      <c r="E1" s="952"/>
      <c r="F1" s="952"/>
      <c r="G1" s="952"/>
      <c r="H1" s="952"/>
      <c r="I1" s="952"/>
      <c r="J1" s="954"/>
    </row>
    <row r="2" spans="1:10" s="4" customFormat="1" ht="15" customHeight="1" x14ac:dyDescent="0.2">
      <c r="A2" s="988" t="s">
        <v>325</v>
      </c>
      <c r="B2" s="990"/>
      <c r="C2" s="982" t="s">
        <v>241</v>
      </c>
      <c r="D2" s="982"/>
      <c r="E2" s="982"/>
      <c r="F2" s="986" t="s">
        <v>4</v>
      </c>
      <c r="G2" s="997" t="s">
        <v>244</v>
      </c>
      <c r="H2" s="982"/>
      <c r="I2" s="982"/>
      <c r="J2" s="807" t="s">
        <v>177</v>
      </c>
    </row>
    <row r="3" spans="1:10" s="4" customFormat="1" ht="45" customHeight="1" x14ac:dyDescent="0.2">
      <c r="A3" s="989"/>
      <c r="B3" s="991"/>
      <c r="C3" s="715" t="s">
        <v>242</v>
      </c>
      <c r="D3" s="715" t="s">
        <v>245</v>
      </c>
      <c r="E3" s="142" t="s">
        <v>49</v>
      </c>
      <c r="F3" s="987"/>
      <c r="G3" s="714" t="s">
        <v>242</v>
      </c>
      <c r="H3" s="715" t="s">
        <v>245</v>
      </c>
      <c r="I3" s="142" t="s">
        <v>49</v>
      </c>
      <c r="J3" s="808"/>
    </row>
    <row r="4" spans="1:10" s="2" customFormat="1" x14ac:dyDescent="0.2">
      <c r="A4" s="720" t="s">
        <v>201</v>
      </c>
      <c r="B4" s="792" t="s">
        <v>200</v>
      </c>
      <c r="C4" s="809"/>
      <c r="D4" s="809"/>
      <c r="E4" s="809"/>
      <c r="F4" s="793"/>
      <c r="G4" s="810"/>
      <c r="H4" s="809"/>
      <c r="I4" s="809"/>
      <c r="J4" s="793"/>
    </row>
    <row r="5" spans="1:10" x14ac:dyDescent="0.2">
      <c r="A5" s="721" t="s">
        <v>215</v>
      </c>
      <c r="B5" s="794" t="s">
        <v>202</v>
      </c>
      <c r="C5" s="795"/>
      <c r="D5" s="795"/>
      <c r="E5" s="795"/>
      <c r="F5" s="796">
        <f>SUM(C5:E5)</f>
        <v>0</v>
      </c>
      <c r="G5" s="811"/>
      <c r="H5" s="795"/>
      <c r="I5" s="795"/>
      <c r="J5" s="796"/>
    </row>
    <row r="6" spans="1:10" x14ac:dyDescent="0.2">
      <c r="A6" s="721" t="s">
        <v>216</v>
      </c>
      <c r="B6" s="794" t="s">
        <v>203</v>
      </c>
      <c r="C6" s="795">
        <v>2</v>
      </c>
      <c r="D6" s="795"/>
      <c r="E6" s="795"/>
      <c r="F6" s="796">
        <f t="shared" ref="F6:F16" si="0">SUM(C6:E6)</f>
        <v>2</v>
      </c>
      <c r="G6" s="811">
        <v>20</v>
      </c>
      <c r="H6" s="795"/>
      <c r="I6" s="795"/>
      <c r="J6" s="796">
        <v>20</v>
      </c>
    </row>
    <row r="7" spans="1:10" x14ac:dyDescent="0.2">
      <c r="A7" s="721" t="s">
        <v>217</v>
      </c>
      <c r="B7" s="794" t="s">
        <v>204</v>
      </c>
      <c r="C7" s="795"/>
      <c r="D7" s="795"/>
      <c r="E7" s="795"/>
      <c r="F7" s="796">
        <f t="shared" si="0"/>
        <v>0</v>
      </c>
      <c r="G7" s="811"/>
      <c r="H7" s="795"/>
      <c r="I7" s="795"/>
      <c r="J7" s="796"/>
    </row>
    <row r="8" spans="1:10" x14ac:dyDescent="0.2">
      <c r="A8" s="721" t="s">
        <v>218</v>
      </c>
      <c r="B8" s="794" t="s">
        <v>205</v>
      </c>
      <c r="C8" s="795"/>
      <c r="D8" s="795"/>
      <c r="E8" s="795"/>
      <c r="F8" s="796">
        <f t="shared" si="0"/>
        <v>0</v>
      </c>
      <c r="G8" s="811"/>
      <c r="H8" s="795"/>
      <c r="I8" s="795"/>
      <c r="J8" s="796"/>
    </row>
    <row r="9" spans="1:10" x14ac:dyDescent="0.2">
      <c r="A9" s="721" t="s">
        <v>219</v>
      </c>
      <c r="B9" s="794" t="s">
        <v>206</v>
      </c>
      <c r="C9" s="795"/>
      <c r="D9" s="795"/>
      <c r="E9" s="795"/>
      <c r="F9" s="796">
        <f t="shared" si="0"/>
        <v>0</v>
      </c>
      <c r="G9" s="811"/>
      <c r="H9" s="795"/>
      <c r="I9" s="795"/>
      <c r="J9" s="796"/>
    </row>
    <row r="10" spans="1:10" x14ac:dyDescent="0.2">
      <c r="A10" s="721" t="s">
        <v>220</v>
      </c>
      <c r="B10" s="794" t="s">
        <v>207</v>
      </c>
      <c r="C10" s="795"/>
      <c r="D10" s="795"/>
      <c r="E10" s="795"/>
      <c r="F10" s="796">
        <f t="shared" si="0"/>
        <v>0</v>
      </c>
      <c r="G10" s="811"/>
      <c r="H10" s="795"/>
      <c r="I10" s="795"/>
      <c r="J10" s="796"/>
    </row>
    <row r="11" spans="1:10" x14ac:dyDescent="0.2">
      <c r="A11" s="721" t="s">
        <v>214</v>
      </c>
      <c r="B11" s="794" t="s">
        <v>208</v>
      </c>
      <c r="C11" s="795"/>
      <c r="D11" s="795"/>
      <c r="E11" s="795"/>
      <c r="F11" s="796">
        <f t="shared" si="0"/>
        <v>0</v>
      </c>
      <c r="G11" s="811"/>
      <c r="H11" s="795"/>
      <c r="I11" s="795"/>
      <c r="J11" s="796"/>
    </row>
    <row r="12" spans="1:10" x14ac:dyDescent="0.2">
      <c r="A12" s="721" t="s">
        <v>221</v>
      </c>
      <c r="B12" s="794" t="s">
        <v>209</v>
      </c>
      <c r="C12" s="795"/>
      <c r="D12" s="795"/>
      <c r="E12" s="795"/>
      <c r="F12" s="796">
        <f t="shared" si="0"/>
        <v>0</v>
      </c>
      <c r="G12" s="811"/>
      <c r="H12" s="795"/>
      <c r="I12" s="795"/>
      <c r="J12" s="796"/>
    </row>
    <row r="13" spans="1:10" x14ac:dyDescent="0.2">
      <c r="A13" s="721" t="s">
        <v>222</v>
      </c>
      <c r="B13" s="794" t="s">
        <v>210</v>
      </c>
      <c r="C13" s="795"/>
      <c r="D13" s="795"/>
      <c r="E13" s="795"/>
      <c r="F13" s="796">
        <f t="shared" si="0"/>
        <v>0</v>
      </c>
      <c r="G13" s="811"/>
      <c r="H13" s="795"/>
      <c r="I13" s="795"/>
      <c r="J13" s="796"/>
    </row>
    <row r="14" spans="1:10" x14ac:dyDescent="0.2">
      <c r="A14" s="721" t="s">
        <v>223</v>
      </c>
      <c r="B14" s="794" t="s">
        <v>211</v>
      </c>
      <c r="C14" s="795"/>
      <c r="D14" s="795"/>
      <c r="E14" s="795"/>
      <c r="F14" s="796">
        <f t="shared" si="0"/>
        <v>0</v>
      </c>
      <c r="G14" s="811"/>
      <c r="H14" s="795"/>
      <c r="I14" s="795"/>
      <c r="J14" s="796"/>
    </row>
    <row r="15" spans="1:10" x14ac:dyDescent="0.2">
      <c r="A15" s="721" t="s">
        <v>213</v>
      </c>
      <c r="B15" s="794" t="s">
        <v>212</v>
      </c>
      <c r="C15" s="797"/>
      <c r="D15" s="797"/>
      <c r="E15" s="797"/>
      <c r="F15" s="812">
        <f t="shared" si="0"/>
        <v>0</v>
      </c>
      <c r="G15" s="813"/>
      <c r="H15" s="797"/>
      <c r="I15" s="797"/>
      <c r="J15" s="812"/>
    </row>
    <row r="16" spans="1:10" ht="13.35" customHeight="1" thickBot="1" x14ac:dyDescent="0.25">
      <c r="A16" s="281" t="s">
        <v>177</v>
      </c>
      <c r="B16" s="798" t="s">
        <v>85</v>
      </c>
      <c r="C16" s="799">
        <f>SUM(C5:C15)</f>
        <v>2</v>
      </c>
      <c r="D16" s="799">
        <f t="shared" ref="D16:E16" si="1">SUM(D5:D15)</f>
        <v>0</v>
      </c>
      <c r="E16" s="799">
        <f t="shared" si="1"/>
        <v>0</v>
      </c>
      <c r="F16" s="800">
        <f t="shared" si="0"/>
        <v>2</v>
      </c>
      <c r="G16" s="814">
        <v>20</v>
      </c>
      <c r="H16" s="799"/>
      <c r="I16" s="799"/>
      <c r="J16" s="800">
        <v>20</v>
      </c>
    </row>
    <row r="18" spans="1:10" ht="30" customHeight="1" x14ac:dyDescent="0.2">
      <c r="A18" s="992" t="s">
        <v>246</v>
      </c>
      <c r="B18" s="992"/>
      <c r="C18" s="992"/>
      <c r="D18" s="992"/>
      <c r="E18" s="992"/>
      <c r="F18" s="992"/>
      <c r="G18" s="992"/>
      <c r="H18" s="992"/>
      <c r="I18" s="992"/>
      <c r="J18" s="992"/>
    </row>
    <row r="27" spans="1:10" x14ac:dyDescent="0.2">
      <c r="G27" s="324"/>
    </row>
  </sheetData>
  <sheetProtection password="CC3B" sheet="1" objects="1" scenarios="1"/>
  <mergeCells count="7">
    <mergeCell ref="A18:J18"/>
    <mergeCell ref="F2:F3"/>
    <mergeCell ref="A1:J1"/>
    <mergeCell ref="C2:E2"/>
    <mergeCell ref="G2:I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11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zoomScaleNormal="100" workbookViewId="0">
      <selection activeCell="Q10" sqref="Q10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1" ht="33.75" customHeight="1" x14ac:dyDescent="0.2">
      <c r="A1" s="1005" t="s">
        <v>147</v>
      </c>
      <c r="B1" s="1006"/>
      <c r="C1" s="1006"/>
      <c r="D1" s="1006"/>
      <c r="E1" s="1006"/>
      <c r="F1" s="1006"/>
      <c r="G1" s="1006"/>
      <c r="H1" s="1006"/>
      <c r="I1" s="1006"/>
      <c r="J1" s="1006"/>
      <c r="K1" s="980"/>
    </row>
    <row r="2" spans="1:11" s="4" customFormat="1" ht="38.25" customHeight="1" x14ac:dyDescent="0.2">
      <c r="A2" s="988" t="s">
        <v>274</v>
      </c>
      <c r="B2" s="990"/>
      <c r="C2" s="982" t="s">
        <v>0</v>
      </c>
      <c r="D2" s="982"/>
      <c r="E2" s="982" t="s">
        <v>2</v>
      </c>
      <c r="F2" s="982"/>
      <c r="G2" s="982" t="s">
        <v>1</v>
      </c>
      <c r="H2" s="982"/>
      <c r="I2" s="1004" t="s">
        <v>3</v>
      </c>
      <c r="J2" s="997"/>
      <c r="K2" s="821" t="s">
        <v>4</v>
      </c>
    </row>
    <row r="3" spans="1:11" s="4" customFormat="1" ht="13.5" customHeight="1" thickBot="1" x14ac:dyDescent="0.25">
      <c r="A3" s="1007"/>
      <c r="B3" s="1008"/>
      <c r="C3" s="844" t="s">
        <v>7</v>
      </c>
      <c r="D3" s="844" t="s">
        <v>8</v>
      </c>
      <c r="E3" s="844" t="s">
        <v>7</v>
      </c>
      <c r="F3" s="844" t="s">
        <v>8</v>
      </c>
      <c r="G3" s="844" t="s">
        <v>7</v>
      </c>
      <c r="H3" s="844" t="s">
        <v>8</v>
      </c>
      <c r="I3" s="844" t="s">
        <v>7</v>
      </c>
      <c r="J3" s="844" t="s">
        <v>8</v>
      </c>
      <c r="K3" s="845"/>
    </row>
    <row r="4" spans="1:11" s="5" customFormat="1" x14ac:dyDescent="0.2">
      <c r="A4" s="726" t="s">
        <v>259</v>
      </c>
      <c r="B4" s="842"/>
      <c r="C4" s="1009"/>
      <c r="D4" s="1010"/>
      <c r="E4" s="1010"/>
      <c r="F4" s="1010"/>
      <c r="G4" s="1010"/>
      <c r="H4" s="1010"/>
      <c r="I4" s="1010"/>
      <c r="J4" s="1010"/>
      <c r="K4" s="1011"/>
    </row>
    <row r="5" spans="1:11" x14ac:dyDescent="0.2">
      <c r="A5" s="720" t="s">
        <v>201</v>
      </c>
      <c r="B5" s="792" t="s">
        <v>200</v>
      </c>
      <c r="C5" s="1001"/>
      <c r="D5" s="1002"/>
      <c r="E5" s="1002"/>
      <c r="F5" s="1002"/>
      <c r="G5" s="1002"/>
      <c r="H5" s="1002"/>
      <c r="I5" s="1002"/>
      <c r="J5" s="1002"/>
      <c r="K5" s="1003"/>
    </row>
    <row r="6" spans="1:11" ht="12.75" customHeight="1" x14ac:dyDescent="0.2">
      <c r="A6" s="721" t="s">
        <v>215</v>
      </c>
      <c r="B6" s="794" t="s">
        <v>202</v>
      </c>
      <c r="C6" s="795"/>
      <c r="D6" s="795"/>
      <c r="E6" s="795"/>
      <c r="F6" s="795"/>
      <c r="G6" s="795"/>
      <c r="H6" s="795"/>
      <c r="I6" s="795"/>
      <c r="J6" s="822"/>
      <c r="K6" s="823">
        <v>0</v>
      </c>
    </row>
    <row r="7" spans="1:11" ht="12.75" customHeight="1" x14ac:dyDescent="0.2">
      <c r="A7" s="721" t="s">
        <v>216</v>
      </c>
      <c r="B7" s="794" t="s">
        <v>203</v>
      </c>
      <c r="C7" s="795"/>
      <c r="D7" s="795"/>
      <c r="E7" s="795"/>
      <c r="F7" s="795"/>
      <c r="G7" s="795"/>
      <c r="H7" s="795"/>
      <c r="I7" s="795"/>
      <c r="J7" s="822"/>
      <c r="K7" s="823">
        <v>0</v>
      </c>
    </row>
    <row r="8" spans="1:11" x14ac:dyDescent="0.2">
      <c r="A8" s="721" t="s">
        <v>217</v>
      </c>
      <c r="B8" s="794" t="s">
        <v>204</v>
      </c>
      <c r="C8" s="795"/>
      <c r="D8" s="795"/>
      <c r="E8" s="795"/>
      <c r="F8" s="795"/>
      <c r="G8" s="795"/>
      <c r="H8" s="795"/>
      <c r="I8" s="795"/>
      <c r="J8" s="822"/>
      <c r="K8" s="823">
        <v>0</v>
      </c>
    </row>
    <row r="9" spans="1:11" x14ac:dyDescent="0.2">
      <c r="A9" s="721" t="s">
        <v>218</v>
      </c>
      <c r="B9" s="794" t="s">
        <v>205</v>
      </c>
      <c r="C9" s="795">
        <v>262</v>
      </c>
      <c r="D9" s="795">
        <v>150</v>
      </c>
      <c r="E9" s="795"/>
      <c r="F9" s="795"/>
      <c r="G9" s="795">
        <v>91</v>
      </c>
      <c r="H9" s="795"/>
      <c r="I9" s="795">
        <v>15</v>
      </c>
      <c r="J9" s="822">
        <v>12</v>
      </c>
      <c r="K9" s="823">
        <v>530</v>
      </c>
    </row>
    <row r="10" spans="1:11" x14ac:dyDescent="0.2">
      <c r="A10" s="721" t="s">
        <v>219</v>
      </c>
      <c r="B10" s="794" t="s">
        <v>206</v>
      </c>
      <c r="C10" s="795">
        <v>187</v>
      </c>
      <c r="D10" s="795">
        <v>53</v>
      </c>
      <c r="E10" s="795"/>
      <c r="F10" s="795"/>
      <c r="G10" s="795">
        <v>42</v>
      </c>
      <c r="H10" s="795">
        <v>0</v>
      </c>
      <c r="I10" s="795"/>
      <c r="J10" s="822"/>
      <c r="K10" s="823">
        <v>282</v>
      </c>
    </row>
    <row r="11" spans="1:11" ht="12.75" customHeight="1" x14ac:dyDescent="0.2">
      <c r="A11" s="721" t="s">
        <v>220</v>
      </c>
      <c r="B11" s="794" t="s">
        <v>207</v>
      </c>
      <c r="C11" s="795"/>
      <c r="D11" s="795"/>
      <c r="E11" s="795"/>
      <c r="F11" s="795"/>
      <c r="G11" s="795"/>
      <c r="H11" s="795"/>
      <c r="I11" s="795"/>
      <c r="J11" s="822"/>
      <c r="K11" s="823">
        <v>0</v>
      </c>
    </row>
    <row r="12" spans="1:11" x14ac:dyDescent="0.2">
      <c r="A12" s="721" t="s">
        <v>214</v>
      </c>
      <c r="B12" s="794" t="s">
        <v>208</v>
      </c>
      <c r="C12" s="795"/>
      <c r="D12" s="795"/>
      <c r="E12" s="795"/>
      <c r="F12" s="795"/>
      <c r="G12" s="795"/>
      <c r="H12" s="795"/>
      <c r="I12" s="795"/>
      <c r="J12" s="822"/>
      <c r="K12" s="823">
        <v>0</v>
      </c>
    </row>
    <row r="13" spans="1:11" x14ac:dyDescent="0.2">
      <c r="A13" s="721" t="s">
        <v>221</v>
      </c>
      <c r="B13" s="794" t="s">
        <v>209</v>
      </c>
      <c r="C13" s="795"/>
      <c r="D13" s="795"/>
      <c r="E13" s="795"/>
      <c r="F13" s="795"/>
      <c r="G13" s="795"/>
      <c r="H13" s="795"/>
      <c r="I13" s="795"/>
      <c r="J13" s="822"/>
      <c r="K13" s="823">
        <v>0</v>
      </c>
    </row>
    <row r="14" spans="1:11" x14ac:dyDescent="0.2">
      <c r="A14" s="721" t="s">
        <v>222</v>
      </c>
      <c r="B14" s="794" t="s">
        <v>210</v>
      </c>
      <c r="C14" s="795"/>
      <c r="D14" s="795"/>
      <c r="E14" s="795"/>
      <c r="F14" s="795"/>
      <c r="G14" s="795"/>
      <c r="H14" s="795"/>
      <c r="I14" s="795"/>
      <c r="J14" s="822"/>
      <c r="K14" s="823">
        <v>0</v>
      </c>
    </row>
    <row r="15" spans="1:11" s="5" customFormat="1" x14ac:dyDescent="0.2">
      <c r="A15" s="721" t="s">
        <v>223</v>
      </c>
      <c r="B15" s="794" t="s">
        <v>211</v>
      </c>
      <c r="C15" s="795">
        <v>237</v>
      </c>
      <c r="D15" s="795">
        <v>190</v>
      </c>
      <c r="E15" s="795"/>
      <c r="F15" s="795"/>
      <c r="G15" s="795">
        <v>31</v>
      </c>
      <c r="H15" s="795"/>
      <c r="I15" s="795"/>
      <c r="J15" s="822"/>
      <c r="K15" s="823">
        <v>458</v>
      </c>
    </row>
    <row r="16" spans="1:11" s="5" customFormat="1" x14ac:dyDescent="0.2">
      <c r="A16" s="721" t="s">
        <v>213</v>
      </c>
      <c r="B16" s="794" t="s">
        <v>212</v>
      </c>
      <c r="C16" s="795"/>
      <c r="D16" s="795"/>
      <c r="E16" s="795"/>
      <c r="F16" s="795"/>
      <c r="G16" s="795"/>
      <c r="H16" s="795"/>
      <c r="I16" s="795"/>
      <c r="J16" s="822"/>
      <c r="K16" s="823">
        <v>0</v>
      </c>
    </row>
    <row r="17" spans="1:11" s="5" customFormat="1" x14ac:dyDescent="0.2">
      <c r="A17" s="735" t="s">
        <v>84</v>
      </c>
      <c r="B17" s="824" t="s">
        <v>85</v>
      </c>
      <c r="C17" s="825">
        <v>686</v>
      </c>
      <c r="D17" s="825">
        <v>393</v>
      </c>
      <c r="E17" s="825"/>
      <c r="F17" s="825"/>
      <c r="G17" s="825">
        <v>164</v>
      </c>
      <c r="H17" s="825">
        <v>0</v>
      </c>
      <c r="I17" s="825">
        <v>15</v>
      </c>
      <c r="J17" s="825">
        <v>12</v>
      </c>
      <c r="K17" s="823">
        <v>1270</v>
      </c>
    </row>
    <row r="18" spans="1:11" s="5" customFormat="1" x14ac:dyDescent="0.2">
      <c r="A18" s="721" t="s">
        <v>309</v>
      </c>
      <c r="B18" s="826" t="s">
        <v>85</v>
      </c>
      <c r="C18" s="795">
        <v>468</v>
      </c>
      <c r="D18" s="795">
        <v>282</v>
      </c>
      <c r="E18" s="795"/>
      <c r="F18" s="795"/>
      <c r="G18" s="795">
        <v>116</v>
      </c>
      <c r="H18" s="795">
        <v>0</v>
      </c>
      <c r="I18" s="795">
        <v>6</v>
      </c>
      <c r="J18" s="795">
        <v>4</v>
      </c>
      <c r="K18" s="827">
        <v>876</v>
      </c>
    </row>
    <row r="19" spans="1:11" s="5" customFormat="1" x14ac:dyDescent="0.2">
      <c r="A19" s="721" t="s">
        <v>310</v>
      </c>
      <c r="B19" s="826" t="s">
        <v>85</v>
      </c>
      <c r="C19" s="795">
        <v>17</v>
      </c>
      <c r="D19" s="795">
        <v>4</v>
      </c>
      <c r="E19" s="795"/>
      <c r="F19" s="795"/>
      <c r="G19" s="795">
        <v>3</v>
      </c>
      <c r="H19" s="795">
        <v>0</v>
      </c>
      <c r="I19" s="795">
        <v>2</v>
      </c>
      <c r="J19" s="795">
        <v>4</v>
      </c>
      <c r="K19" s="827">
        <v>30</v>
      </c>
    </row>
    <row r="20" spans="1:11" s="2" customFormat="1" x14ac:dyDescent="0.2">
      <c r="A20" s="728" t="s">
        <v>260</v>
      </c>
      <c r="B20" s="843"/>
      <c r="C20" s="998"/>
      <c r="D20" s="999"/>
      <c r="E20" s="999"/>
      <c r="F20" s="999"/>
      <c r="G20" s="999"/>
      <c r="H20" s="999"/>
      <c r="I20" s="999"/>
      <c r="J20" s="999"/>
      <c r="K20" s="1000"/>
    </row>
    <row r="21" spans="1:11" x14ac:dyDescent="0.2">
      <c r="A21" s="720" t="s">
        <v>201</v>
      </c>
      <c r="B21" s="792" t="s">
        <v>200</v>
      </c>
      <c r="C21" s="1001"/>
      <c r="D21" s="1002"/>
      <c r="E21" s="1002"/>
      <c r="F21" s="1002"/>
      <c r="G21" s="1002"/>
      <c r="H21" s="1002"/>
      <c r="I21" s="1002"/>
      <c r="J21" s="1002"/>
      <c r="K21" s="1003"/>
    </row>
    <row r="22" spans="1:11" x14ac:dyDescent="0.2">
      <c r="A22" s="721" t="s">
        <v>215</v>
      </c>
      <c r="B22" s="794" t="s">
        <v>202</v>
      </c>
      <c r="C22" s="795"/>
      <c r="D22" s="795"/>
      <c r="E22" s="795"/>
      <c r="F22" s="795"/>
      <c r="G22" s="795"/>
      <c r="H22" s="795"/>
      <c r="I22" s="795"/>
      <c r="J22" s="822"/>
      <c r="K22" s="823">
        <v>0</v>
      </c>
    </row>
    <row r="23" spans="1:11" x14ac:dyDescent="0.2">
      <c r="A23" s="721" t="s">
        <v>216</v>
      </c>
      <c r="B23" s="794" t="s">
        <v>203</v>
      </c>
      <c r="C23" s="795"/>
      <c r="D23" s="795"/>
      <c r="E23" s="795"/>
      <c r="F23" s="795"/>
      <c r="G23" s="795"/>
      <c r="H23" s="795"/>
      <c r="I23" s="795"/>
      <c r="J23" s="822"/>
      <c r="K23" s="823">
        <v>0</v>
      </c>
    </row>
    <row r="24" spans="1:11" x14ac:dyDescent="0.2">
      <c r="A24" s="721" t="s">
        <v>217</v>
      </c>
      <c r="B24" s="794" t="s">
        <v>204</v>
      </c>
      <c r="C24" s="795"/>
      <c r="D24" s="795"/>
      <c r="E24" s="795"/>
      <c r="F24" s="795"/>
      <c r="G24" s="795"/>
      <c r="H24" s="795"/>
      <c r="I24" s="795"/>
      <c r="J24" s="822"/>
      <c r="K24" s="823">
        <v>0</v>
      </c>
    </row>
    <row r="25" spans="1:11" x14ac:dyDescent="0.2">
      <c r="A25" s="721" t="s">
        <v>218</v>
      </c>
      <c r="B25" s="794" t="s">
        <v>205</v>
      </c>
      <c r="C25" s="795"/>
      <c r="D25" s="795"/>
      <c r="E25" s="795"/>
      <c r="F25" s="795"/>
      <c r="G25" s="795"/>
      <c r="H25" s="795"/>
      <c r="I25" s="795"/>
      <c r="J25" s="822"/>
      <c r="K25" s="823">
        <v>0</v>
      </c>
    </row>
    <row r="26" spans="1:11" x14ac:dyDescent="0.2">
      <c r="A26" s="721" t="s">
        <v>219</v>
      </c>
      <c r="B26" s="794" t="s">
        <v>206</v>
      </c>
      <c r="C26" s="795"/>
      <c r="D26" s="795"/>
      <c r="E26" s="795"/>
      <c r="F26" s="795"/>
      <c r="G26" s="795"/>
      <c r="H26" s="795"/>
      <c r="I26" s="795"/>
      <c r="J26" s="822"/>
      <c r="K26" s="823">
        <v>0</v>
      </c>
    </row>
    <row r="27" spans="1:11" x14ac:dyDescent="0.2">
      <c r="A27" s="721" t="s">
        <v>220</v>
      </c>
      <c r="B27" s="794" t="s">
        <v>207</v>
      </c>
      <c r="C27" s="795"/>
      <c r="D27" s="795"/>
      <c r="E27" s="795"/>
      <c r="F27" s="795"/>
      <c r="G27" s="795"/>
      <c r="H27" s="795"/>
      <c r="I27" s="795"/>
      <c r="J27" s="822"/>
      <c r="K27" s="823">
        <v>0</v>
      </c>
    </row>
    <row r="28" spans="1:11" x14ac:dyDescent="0.2">
      <c r="A28" s="721" t="s">
        <v>214</v>
      </c>
      <c r="B28" s="794" t="s">
        <v>208</v>
      </c>
      <c r="C28" s="795"/>
      <c r="D28" s="795"/>
      <c r="E28" s="795"/>
      <c r="F28" s="795"/>
      <c r="G28" s="795"/>
      <c r="H28" s="795"/>
      <c r="I28" s="795"/>
      <c r="J28" s="822"/>
      <c r="K28" s="823">
        <v>0</v>
      </c>
    </row>
    <row r="29" spans="1:11" x14ac:dyDescent="0.2">
      <c r="A29" s="721" t="s">
        <v>221</v>
      </c>
      <c r="B29" s="794" t="s">
        <v>209</v>
      </c>
      <c r="C29" s="795">
        <v>354</v>
      </c>
      <c r="D29" s="795">
        <v>129</v>
      </c>
      <c r="E29" s="795"/>
      <c r="F29" s="795"/>
      <c r="G29" s="795">
        <v>58</v>
      </c>
      <c r="H29" s="795">
        <v>57</v>
      </c>
      <c r="I29" s="795">
        <v>10</v>
      </c>
      <c r="J29" s="822">
        <v>16</v>
      </c>
      <c r="K29" s="823">
        <v>624</v>
      </c>
    </row>
    <row r="30" spans="1:11" x14ac:dyDescent="0.2">
      <c r="A30" s="721" t="s">
        <v>222</v>
      </c>
      <c r="B30" s="794" t="s">
        <v>210</v>
      </c>
      <c r="C30" s="795"/>
      <c r="D30" s="795"/>
      <c r="E30" s="795"/>
      <c r="F30" s="795"/>
      <c r="G30" s="795"/>
      <c r="H30" s="795"/>
      <c r="I30" s="795"/>
      <c r="J30" s="822"/>
      <c r="K30" s="823">
        <v>0</v>
      </c>
    </row>
    <row r="31" spans="1:11" x14ac:dyDescent="0.2">
      <c r="A31" s="721" t="s">
        <v>223</v>
      </c>
      <c r="B31" s="794" t="s">
        <v>211</v>
      </c>
      <c r="C31" s="795"/>
      <c r="D31" s="795"/>
      <c r="E31" s="795"/>
      <c r="F31" s="795"/>
      <c r="G31" s="795"/>
      <c r="H31" s="795"/>
      <c r="I31" s="795"/>
      <c r="J31" s="822"/>
      <c r="K31" s="823">
        <v>0</v>
      </c>
    </row>
    <row r="32" spans="1:11" x14ac:dyDescent="0.2">
      <c r="A32" s="721" t="s">
        <v>213</v>
      </c>
      <c r="B32" s="794" t="s">
        <v>212</v>
      </c>
      <c r="C32" s="795"/>
      <c r="D32" s="795"/>
      <c r="E32" s="795"/>
      <c r="F32" s="795"/>
      <c r="G32" s="795"/>
      <c r="H32" s="795"/>
      <c r="I32" s="795"/>
      <c r="J32" s="822"/>
      <c r="K32" s="823">
        <v>0</v>
      </c>
    </row>
    <row r="33" spans="1:11" x14ac:dyDescent="0.2">
      <c r="A33" s="735" t="s">
        <v>84</v>
      </c>
      <c r="B33" s="824" t="s">
        <v>85</v>
      </c>
      <c r="C33" s="825">
        <v>354</v>
      </c>
      <c r="D33" s="825">
        <v>129</v>
      </c>
      <c r="E33" s="825"/>
      <c r="F33" s="825"/>
      <c r="G33" s="825">
        <v>58</v>
      </c>
      <c r="H33" s="825">
        <v>57</v>
      </c>
      <c r="I33" s="825">
        <v>10</v>
      </c>
      <c r="J33" s="825">
        <v>16</v>
      </c>
      <c r="K33" s="823">
        <v>624</v>
      </c>
    </row>
    <row r="34" spans="1:11" x14ac:dyDescent="0.2">
      <c r="A34" s="721" t="s">
        <v>311</v>
      </c>
      <c r="B34" s="826" t="s">
        <v>85</v>
      </c>
      <c r="C34" s="795">
        <v>24</v>
      </c>
      <c r="D34" s="795">
        <v>16</v>
      </c>
      <c r="E34" s="795"/>
      <c r="F34" s="795"/>
      <c r="G34" s="795">
        <v>1</v>
      </c>
      <c r="H34" s="795">
        <v>3</v>
      </c>
      <c r="I34" s="795">
        <v>2</v>
      </c>
      <c r="J34" s="795">
        <v>5</v>
      </c>
      <c r="K34" s="827">
        <v>51</v>
      </c>
    </row>
    <row r="35" spans="1:11" x14ac:dyDescent="0.2">
      <c r="A35" s="721" t="s">
        <v>312</v>
      </c>
      <c r="B35" s="826" t="s">
        <v>85</v>
      </c>
      <c r="C35" s="795">
        <v>44</v>
      </c>
      <c r="D35" s="795">
        <v>5</v>
      </c>
      <c r="E35" s="795"/>
      <c r="F35" s="795"/>
      <c r="G35" s="795">
        <v>0</v>
      </c>
      <c r="H35" s="795">
        <v>1</v>
      </c>
      <c r="I35" s="795">
        <v>0</v>
      </c>
      <c r="J35" s="795">
        <v>0</v>
      </c>
      <c r="K35" s="827">
        <v>50</v>
      </c>
    </row>
    <row r="36" spans="1:11" x14ac:dyDescent="0.2">
      <c r="A36" s="728" t="s">
        <v>261</v>
      </c>
      <c r="B36" s="843"/>
      <c r="C36" s="998"/>
      <c r="D36" s="999"/>
      <c r="E36" s="999"/>
      <c r="F36" s="999"/>
      <c r="G36" s="999"/>
      <c r="H36" s="999"/>
      <c r="I36" s="999"/>
      <c r="J36" s="999"/>
      <c r="K36" s="1000"/>
    </row>
    <row r="37" spans="1:11" x14ac:dyDescent="0.2">
      <c r="A37" s="720" t="s">
        <v>201</v>
      </c>
      <c r="B37" s="792" t="s">
        <v>200</v>
      </c>
      <c r="C37" s="1001"/>
      <c r="D37" s="1002"/>
      <c r="E37" s="1002"/>
      <c r="F37" s="1002"/>
      <c r="G37" s="1002"/>
      <c r="H37" s="1002"/>
      <c r="I37" s="1002"/>
      <c r="J37" s="1002"/>
      <c r="K37" s="1003"/>
    </row>
    <row r="38" spans="1:11" x14ac:dyDescent="0.2">
      <c r="A38" s="721" t="s">
        <v>215</v>
      </c>
      <c r="B38" s="794" t="s">
        <v>202</v>
      </c>
      <c r="C38" s="795"/>
      <c r="D38" s="795"/>
      <c r="E38" s="795"/>
      <c r="F38" s="795"/>
      <c r="G38" s="795"/>
      <c r="H38" s="795"/>
      <c r="I38" s="795"/>
      <c r="J38" s="822"/>
      <c r="K38" s="823">
        <v>0</v>
      </c>
    </row>
    <row r="39" spans="1:11" x14ac:dyDescent="0.2">
      <c r="A39" s="721" t="s">
        <v>216</v>
      </c>
      <c r="B39" s="794" t="s">
        <v>203</v>
      </c>
      <c r="C39" s="795"/>
      <c r="D39" s="795"/>
      <c r="E39" s="795"/>
      <c r="F39" s="795"/>
      <c r="G39" s="795"/>
      <c r="H39" s="795"/>
      <c r="I39" s="795"/>
      <c r="J39" s="822"/>
      <c r="K39" s="823">
        <v>0</v>
      </c>
    </row>
    <row r="40" spans="1:11" x14ac:dyDescent="0.2">
      <c r="A40" s="721" t="s">
        <v>217</v>
      </c>
      <c r="B40" s="794" t="s">
        <v>204</v>
      </c>
      <c r="C40" s="795">
        <v>234</v>
      </c>
      <c r="D40" s="795"/>
      <c r="E40" s="795"/>
      <c r="F40" s="795"/>
      <c r="G40" s="795">
        <v>122</v>
      </c>
      <c r="H40" s="795"/>
      <c r="I40" s="795">
        <v>20</v>
      </c>
      <c r="J40" s="822">
        <v>15</v>
      </c>
      <c r="K40" s="823">
        <v>391</v>
      </c>
    </row>
    <row r="41" spans="1:11" x14ac:dyDescent="0.2">
      <c r="A41" s="721" t="s">
        <v>218</v>
      </c>
      <c r="B41" s="794" t="s">
        <v>205</v>
      </c>
      <c r="C41" s="795"/>
      <c r="D41" s="795"/>
      <c r="E41" s="795"/>
      <c r="F41" s="795"/>
      <c r="G41" s="795"/>
      <c r="H41" s="795"/>
      <c r="I41" s="795"/>
      <c r="J41" s="822"/>
      <c r="K41" s="823">
        <v>0</v>
      </c>
    </row>
    <row r="42" spans="1:11" x14ac:dyDescent="0.2">
      <c r="A42" s="721" t="s">
        <v>219</v>
      </c>
      <c r="B42" s="794" t="s">
        <v>206</v>
      </c>
      <c r="C42" s="795"/>
      <c r="D42" s="795"/>
      <c r="E42" s="795"/>
      <c r="F42" s="795"/>
      <c r="G42" s="795"/>
      <c r="H42" s="795"/>
      <c r="I42" s="795"/>
      <c r="J42" s="822"/>
      <c r="K42" s="823">
        <v>0</v>
      </c>
    </row>
    <row r="43" spans="1:11" x14ac:dyDescent="0.2">
      <c r="A43" s="721" t="s">
        <v>220</v>
      </c>
      <c r="B43" s="794" t="s">
        <v>207</v>
      </c>
      <c r="C43" s="795"/>
      <c r="D43" s="795"/>
      <c r="E43" s="795"/>
      <c r="F43" s="795"/>
      <c r="G43" s="795"/>
      <c r="H43" s="795"/>
      <c r="I43" s="795"/>
      <c r="J43" s="822"/>
      <c r="K43" s="823">
        <v>0</v>
      </c>
    </row>
    <row r="44" spans="1:11" x14ac:dyDescent="0.2">
      <c r="A44" s="721" t="s">
        <v>214</v>
      </c>
      <c r="B44" s="794" t="s">
        <v>208</v>
      </c>
      <c r="C44" s="795"/>
      <c r="D44" s="795"/>
      <c r="E44" s="795"/>
      <c r="F44" s="795"/>
      <c r="G44" s="795"/>
      <c r="H44" s="795"/>
      <c r="I44" s="795"/>
      <c r="J44" s="822"/>
      <c r="K44" s="823">
        <v>0</v>
      </c>
    </row>
    <row r="45" spans="1:11" x14ac:dyDescent="0.2">
      <c r="A45" s="721" t="s">
        <v>221</v>
      </c>
      <c r="B45" s="794" t="s">
        <v>209</v>
      </c>
      <c r="C45" s="795"/>
      <c r="D45" s="795"/>
      <c r="E45" s="795"/>
      <c r="F45" s="795"/>
      <c r="G45" s="795"/>
      <c r="H45" s="795"/>
      <c r="I45" s="795"/>
      <c r="J45" s="822"/>
      <c r="K45" s="823">
        <v>0</v>
      </c>
    </row>
    <row r="46" spans="1:11" x14ac:dyDescent="0.2">
      <c r="A46" s="721" t="s">
        <v>222</v>
      </c>
      <c r="B46" s="794" t="s">
        <v>210</v>
      </c>
      <c r="C46" s="795"/>
      <c r="D46" s="795"/>
      <c r="E46" s="795"/>
      <c r="F46" s="795"/>
      <c r="G46" s="795"/>
      <c r="H46" s="795"/>
      <c r="I46" s="795"/>
      <c r="J46" s="822"/>
      <c r="K46" s="823">
        <v>0</v>
      </c>
    </row>
    <row r="47" spans="1:11" x14ac:dyDescent="0.2">
      <c r="A47" s="721" t="s">
        <v>223</v>
      </c>
      <c r="B47" s="794" t="s">
        <v>211</v>
      </c>
      <c r="C47" s="795"/>
      <c r="D47" s="795"/>
      <c r="E47" s="795"/>
      <c r="F47" s="795"/>
      <c r="G47" s="795"/>
      <c r="H47" s="795"/>
      <c r="I47" s="795"/>
      <c r="J47" s="822"/>
      <c r="K47" s="823">
        <v>0</v>
      </c>
    </row>
    <row r="48" spans="1:11" x14ac:dyDescent="0.2">
      <c r="A48" s="721" t="s">
        <v>213</v>
      </c>
      <c r="B48" s="794" t="s">
        <v>212</v>
      </c>
      <c r="C48" s="795"/>
      <c r="D48" s="795"/>
      <c r="E48" s="795"/>
      <c r="F48" s="795"/>
      <c r="G48" s="795"/>
      <c r="H48" s="795"/>
      <c r="I48" s="795"/>
      <c r="J48" s="822"/>
      <c r="K48" s="823">
        <v>0</v>
      </c>
    </row>
    <row r="49" spans="1:11" x14ac:dyDescent="0.2">
      <c r="A49" s="735" t="s">
        <v>84</v>
      </c>
      <c r="B49" s="824" t="s">
        <v>85</v>
      </c>
      <c r="C49" s="825">
        <v>234</v>
      </c>
      <c r="D49" s="825"/>
      <c r="E49" s="825"/>
      <c r="F49" s="825"/>
      <c r="G49" s="825">
        <v>122</v>
      </c>
      <c r="H49" s="825"/>
      <c r="I49" s="825">
        <v>20</v>
      </c>
      <c r="J49" s="825">
        <v>15</v>
      </c>
      <c r="K49" s="823">
        <v>391</v>
      </c>
    </row>
    <row r="50" spans="1:11" x14ac:dyDescent="0.2">
      <c r="A50" s="721" t="s">
        <v>313</v>
      </c>
      <c r="B50" s="826" t="s">
        <v>85</v>
      </c>
      <c r="C50" s="795">
        <v>151</v>
      </c>
      <c r="D50" s="795"/>
      <c r="E50" s="795"/>
      <c r="F50" s="795"/>
      <c r="G50" s="795">
        <v>90</v>
      </c>
      <c r="H50" s="795"/>
      <c r="I50" s="795">
        <v>13</v>
      </c>
      <c r="J50" s="795">
        <v>7</v>
      </c>
      <c r="K50" s="827">
        <v>261</v>
      </c>
    </row>
    <row r="51" spans="1:11" x14ac:dyDescent="0.2">
      <c r="A51" s="721" t="s">
        <v>314</v>
      </c>
      <c r="B51" s="826" t="s">
        <v>85</v>
      </c>
      <c r="C51" s="795">
        <v>43</v>
      </c>
      <c r="D51" s="795"/>
      <c r="E51" s="795"/>
      <c r="F51" s="795"/>
      <c r="G51" s="795">
        <v>22</v>
      </c>
      <c r="H51" s="795"/>
      <c r="I51" s="795">
        <v>7</v>
      </c>
      <c r="J51" s="795">
        <v>3</v>
      </c>
      <c r="K51" s="827">
        <v>75</v>
      </c>
    </row>
    <row r="52" spans="1:11" x14ac:dyDescent="0.2">
      <c r="A52" s="728" t="s">
        <v>262</v>
      </c>
      <c r="B52" s="843"/>
      <c r="C52" s="998"/>
      <c r="D52" s="999"/>
      <c r="E52" s="999"/>
      <c r="F52" s="999"/>
      <c r="G52" s="999"/>
      <c r="H52" s="999"/>
      <c r="I52" s="999"/>
      <c r="J52" s="999"/>
      <c r="K52" s="1000"/>
    </row>
    <row r="53" spans="1:11" x14ac:dyDescent="0.2">
      <c r="A53" s="720" t="s">
        <v>201</v>
      </c>
      <c r="B53" s="792" t="s">
        <v>200</v>
      </c>
      <c r="C53" s="1001"/>
      <c r="D53" s="1002"/>
      <c r="E53" s="1002"/>
      <c r="F53" s="1002"/>
      <c r="G53" s="1002"/>
      <c r="H53" s="1002"/>
      <c r="I53" s="1002"/>
      <c r="J53" s="1002"/>
      <c r="K53" s="1003"/>
    </row>
    <row r="54" spans="1:11" x14ac:dyDescent="0.2">
      <c r="A54" s="721" t="s">
        <v>215</v>
      </c>
      <c r="B54" s="794" t="s">
        <v>202</v>
      </c>
      <c r="C54" s="795"/>
      <c r="D54" s="795"/>
      <c r="E54" s="795"/>
      <c r="F54" s="795"/>
      <c r="G54" s="795"/>
      <c r="H54" s="795"/>
      <c r="I54" s="795"/>
      <c r="J54" s="822"/>
      <c r="K54" s="823">
        <v>0</v>
      </c>
    </row>
    <row r="55" spans="1:11" x14ac:dyDescent="0.2">
      <c r="A55" s="721" t="s">
        <v>216</v>
      </c>
      <c r="B55" s="794" t="s">
        <v>203</v>
      </c>
      <c r="C55" s="795"/>
      <c r="D55" s="795"/>
      <c r="E55" s="795"/>
      <c r="F55" s="795"/>
      <c r="G55" s="795">
        <v>15</v>
      </c>
      <c r="H55" s="795">
        <v>43</v>
      </c>
      <c r="I55" s="795"/>
      <c r="J55" s="822"/>
      <c r="K55" s="823">
        <v>58</v>
      </c>
    </row>
    <row r="56" spans="1:11" x14ac:dyDescent="0.2">
      <c r="A56" s="721" t="s">
        <v>217</v>
      </c>
      <c r="B56" s="794" t="s">
        <v>204</v>
      </c>
      <c r="C56" s="795"/>
      <c r="D56" s="795"/>
      <c r="E56" s="795"/>
      <c r="F56" s="795"/>
      <c r="G56" s="795"/>
      <c r="H56" s="795"/>
      <c r="I56" s="795"/>
      <c r="J56" s="822"/>
      <c r="K56" s="823">
        <v>0</v>
      </c>
    </row>
    <row r="57" spans="1:11" x14ac:dyDescent="0.2">
      <c r="A57" s="721" t="s">
        <v>218</v>
      </c>
      <c r="B57" s="794" t="s">
        <v>205</v>
      </c>
      <c r="C57" s="795"/>
      <c r="D57" s="795"/>
      <c r="E57" s="795"/>
      <c r="F57" s="795"/>
      <c r="G57" s="795"/>
      <c r="H57" s="795"/>
      <c r="I57" s="795"/>
      <c r="J57" s="822"/>
      <c r="K57" s="823">
        <v>0</v>
      </c>
    </row>
    <row r="58" spans="1:11" x14ac:dyDescent="0.2">
      <c r="A58" s="721" t="s">
        <v>219</v>
      </c>
      <c r="B58" s="794" t="s">
        <v>206</v>
      </c>
      <c r="C58" s="795"/>
      <c r="D58" s="795"/>
      <c r="E58" s="795"/>
      <c r="F58" s="795"/>
      <c r="G58" s="795">
        <v>9</v>
      </c>
      <c r="H58" s="795">
        <v>35</v>
      </c>
      <c r="I58" s="795"/>
      <c r="J58" s="822"/>
      <c r="K58" s="823">
        <v>44</v>
      </c>
    </row>
    <row r="59" spans="1:11" x14ac:dyDescent="0.2">
      <c r="A59" s="721" t="s">
        <v>220</v>
      </c>
      <c r="B59" s="794" t="s">
        <v>207</v>
      </c>
      <c r="C59" s="795"/>
      <c r="D59" s="795"/>
      <c r="E59" s="795"/>
      <c r="F59" s="795"/>
      <c r="G59" s="795"/>
      <c r="H59" s="795"/>
      <c r="I59" s="795"/>
      <c r="J59" s="822"/>
      <c r="K59" s="823">
        <v>0</v>
      </c>
    </row>
    <row r="60" spans="1:11" x14ac:dyDescent="0.2">
      <c r="A60" s="721" t="s">
        <v>214</v>
      </c>
      <c r="B60" s="794" t="s">
        <v>208</v>
      </c>
      <c r="C60" s="795"/>
      <c r="D60" s="795"/>
      <c r="E60" s="795"/>
      <c r="F60" s="795"/>
      <c r="G60" s="795"/>
      <c r="H60" s="795"/>
      <c r="I60" s="795"/>
      <c r="J60" s="822"/>
      <c r="K60" s="823">
        <v>0</v>
      </c>
    </row>
    <row r="61" spans="1:11" x14ac:dyDescent="0.2">
      <c r="A61" s="721" t="s">
        <v>221</v>
      </c>
      <c r="B61" s="794" t="s">
        <v>209</v>
      </c>
      <c r="C61" s="795"/>
      <c r="D61" s="795"/>
      <c r="E61" s="795"/>
      <c r="F61" s="795"/>
      <c r="G61" s="795"/>
      <c r="H61" s="795"/>
      <c r="I61" s="795"/>
      <c r="J61" s="822"/>
      <c r="K61" s="823">
        <v>0</v>
      </c>
    </row>
    <row r="62" spans="1:11" x14ac:dyDescent="0.2">
      <c r="A62" s="721" t="s">
        <v>222</v>
      </c>
      <c r="B62" s="794" t="s">
        <v>210</v>
      </c>
      <c r="C62" s="795"/>
      <c r="D62" s="795"/>
      <c r="E62" s="795"/>
      <c r="F62" s="795"/>
      <c r="G62" s="795"/>
      <c r="H62" s="795"/>
      <c r="I62" s="795"/>
      <c r="J62" s="822"/>
      <c r="K62" s="823">
        <v>0</v>
      </c>
    </row>
    <row r="63" spans="1:11" x14ac:dyDescent="0.2">
      <c r="A63" s="721" t="s">
        <v>223</v>
      </c>
      <c r="B63" s="794" t="s">
        <v>211</v>
      </c>
      <c r="C63" s="795">
        <v>681</v>
      </c>
      <c r="D63" s="795">
        <v>354</v>
      </c>
      <c r="E63" s="795"/>
      <c r="F63" s="795"/>
      <c r="G63" s="795"/>
      <c r="H63" s="795"/>
      <c r="I63" s="795"/>
      <c r="J63" s="822"/>
      <c r="K63" s="823">
        <v>1035</v>
      </c>
    </row>
    <row r="64" spans="1:11" x14ac:dyDescent="0.2">
      <c r="A64" s="721" t="s">
        <v>213</v>
      </c>
      <c r="B64" s="794" t="s">
        <v>212</v>
      </c>
      <c r="C64" s="795"/>
      <c r="D64" s="795"/>
      <c r="E64" s="795"/>
      <c r="F64" s="795"/>
      <c r="G64" s="795"/>
      <c r="H64" s="795"/>
      <c r="I64" s="795"/>
      <c r="J64" s="822"/>
      <c r="K64" s="823">
        <v>0</v>
      </c>
    </row>
    <row r="65" spans="1:11" x14ac:dyDescent="0.2">
      <c r="A65" s="735" t="s">
        <v>84</v>
      </c>
      <c r="B65" s="824" t="s">
        <v>85</v>
      </c>
      <c r="C65" s="825">
        <v>681</v>
      </c>
      <c r="D65" s="825">
        <v>354</v>
      </c>
      <c r="E65" s="825"/>
      <c r="F65" s="825"/>
      <c r="G65" s="825">
        <v>24</v>
      </c>
      <c r="H65" s="825">
        <v>78</v>
      </c>
      <c r="I65" s="825"/>
      <c r="J65" s="825"/>
      <c r="K65" s="823">
        <v>1137</v>
      </c>
    </row>
    <row r="66" spans="1:11" x14ac:dyDescent="0.2">
      <c r="A66" s="721" t="s">
        <v>315</v>
      </c>
      <c r="B66" s="826" t="s">
        <v>85</v>
      </c>
      <c r="C66" s="795">
        <v>554</v>
      </c>
      <c r="D66" s="795">
        <v>297</v>
      </c>
      <c r="E66" s="795"/>
      <c r="F66" s="795"/>
      <c r="G66" s="795">
        <v>21</v>
      </c>
      <c r="H66" s="795">
        <v>70</v>
      </c>
      <c r="I66" s="795"/>
      <c r="J66" s="795"/>
      <c r="K66" s="827">
        <v>942</v>
      </c>
    </row>
    <row r="67" spans="1:11" x14ac:dyDescent="0.2">
      <c r="A67" s="721" t="s">
        <v>316</v>
      </c>
      <c r="B67" s="826" t="s">
        <v>85</v>
      </c>
      <c r="C67" s="795">
        <v>35</v>
      </c>
      <c r="D67" s="795">
        <v>24</v>
      </c>
      <c r="E67" s="795"/>
      <c r="F67" s="795"/>
      <c r="G67" s="795">
        <v>0</v>
      </c>
      <c r="H67" s="795">
        <v>4</v>
      </c>
      <c r="I67" s="795"/>
      <c r="J67" s="795"/>
      <c r="K67" s="827">
        <v>63</v>
      </c>
    </row>
    <row r="68" spans="1:11" x14ac:dyDescent="0.2">
      <c r="A68" s="728" t="s">
        <v>263</v>
      </c>
      <c r="B68" s="843"/>
      <c r="C68" s="998"/>
      <c r="D68" s="999"/>
      <c r="E68" s="999"/>
      <c r="F68" s="999"/>
      <c r="G68" s="999"/>
      <c r="H68" s="999"/>
      <c r="I68" s="999"/>
      <c r="J68" s="999"/>
      <c r="K68" s="1000"/>
    </row>
    <row r="69" spans="1:11" x14ac:dyDescent="0.2">
      <c r="A69" s="720" t="s">
        <v>201</v>
      </c>
      <c r="B69" s="792" t="s">
        <v>200</v>
      </c>
      <c r="C69" s="1001"/>
      <c r="D69" s="1002"/>
      <c r="E69" s="1002"/>
      <c r="F69" s="1002"/>
      <c r="G69" s="1002"/>
      <c r="H69" s="1002"/>
      <c r="I69" s="1002"/>
      <c r="J69" s="1002"/>
      <c r="K69" s="1003"/>
    </row>
    <row r="70" spans="1:11" x14ac:dyDescent="0.2">
      <c r="A70" s="721" t="s">
        <v>215</v>
      </c>
      <c r="B70" s="794" t="s">
        <v>202</v>
      </c>
      <c r="C70" s="795"/>
      <c r="D70" s="795"/>
      <c r="E70" s="795"/>
      <c r="F70" s="795"/>
      <c r="G70" s="795"/>
      <c r="H70" s="795"/>
      <c r="I70" s="795"/>
      <c r="J70" s="822"/>
      <c r="K70" s="823">
        <v>0</v>
      </c>
    </row>
    <row r="71" spans="1:11" x14ac:dyDescent="0.2">
      <c r="A71" s="721" t="s">
        <v>216</v>
      </c>
      <c r="B71" s="794" t="s">
        <v>203</v>
      </c>
      <c r="C71" s="795"/>
      <c r="D71" s="795"/>
      <c r="E71" s="795"/>
      <c r="F71" s="795"/>
      <c r="G71" s="795"/>
      <c r="H71" s="795"/>
      <c r="I71" s="795"/>
      <c r="J71" s="822"/>
      <c r="K71" s="823">
        <v>0</v>
      </c>
    </row>
    <row r="72" spans="1:11" x14ac:dyDescent="0.2">
      <c r="A72" s="721" t="s">
        <v>217</v>
      </c>
      <c r="B72" s="794" t="s">
        <v>204</v>
      </c>
      <c r="C72" s="795"/>
      <c r="D72" s="795"/>
      <c r="E72" s="795"/>
      <c r="F72" s="795"/>
      <c r="G72" s="795"/>
      <c r="H72" s="795"/>
      <c r="I72" s="795"/>
      <c r="J72" s="822"/>
      <c r="K72" s="823">
        <v>0</v>
      </c>
    </row>
    <row r="73" spans="1:11" x14ac:dyDescent="0.2">
      <c r="A73" s="721" t="s">
        <v>218</v>
      </c>
      <c r="B73" s="794" t="s">
        <v>205</v>
      </c>
      <c r="C73" s="795"/>
      <c r="D73" s="795"/>
      <c r="E73" s="795"/>
      <c r="F73" s="795"/>
      <c r="G73" s="795"/>
      <c r="H73" s="795"/>
      <c r="I73" s="795"/>
      <c r="J73" s="822"/>
      <c r="K73" s="823">
        <v>0</v>
      </c>
    </row>
    <row r="74" spans="1:11" x14ac:dyDescent="0.2">
      <c r="A74" s="721" t="s">
        <v>219</v>
      </c>
      <c r="B74" s="794" t="s">
        <v>206</v>
      </c>
      <c r="C74" s="795"/>
      <c r="D74" s="795"/>
      <c r="E74" s="795"/>
      <c r="F74" s="795"/>
      <c r="G74" s="795"/>
      <c r="H74" s="795"/>
      <c r="I74" s="795"/>
      <c r="J74" s="822"/>
      <c r="K74" s="823">
        <v>0</v>
      </c>
    </row>
    <row r="75" spans="1:11" x14ac:dyDescent="0.2">
      <c r="A75" s="721" t="s">
        <v>220</v>
      </c>
      <c r="B75" s="794" t="s">
        <v>207</v>
      </c>
      <c r="C75" s="795">
        <v>161</v>
      </c>
      <c r="D75" s="795">
        <v>84</v>
      </c>
      <c r="E75" s="795"/>
      <c r="F75" s="795"/>
      <c r="G75" s="795">
        <v>24</v>
      </c>
      <c r="H75" s="795">
        <v>47</v>
      </c>
      <c r="I75" s="795">
        <v>19</v>
      </c>
      <c r="J75" s="822">
        <v>0</v>
      </c>
      <c r="K75" s="823">
        <v>335</v>
      </c>
    </row>
    <row r="76" spans="1:11" x14ac:dyDescent="0.2">
      <c r="A76" s="721" t="s">
        <v>214</v>
      </c>
      <c r="B76" s="794" t="s">
        <v>208</v>
      </c>
      <c r="C76" s="795"/>
      <c r="D76" s="795"/>
      <c r="E76" s="795"/>
      <c r="F76" s="795"/>
      <c r="G76" s="795"/>
      <c r="H76" s="795"/>
      <c r="I76" s="795"/>
      <c r="J76" s="822"/>
      <c r="K76" s="823">
        <v>0</v>
      </c>
    </row>
    <row r="77" spans="1:11" x14ac:dyDescent="0.2">
      <c r="A77" s="721" t="s">
        <v>221</v>
      </c>
      <c r="B77" s="794" t="s">
        <v>209</v>
      </c>
      <c r="C77" s="795"/>
      <c r="D77" s="795"/>
      <c r="E77" s="795"/>
      <c r="F77" s="795"/>
      <c r="G77" s="795">
        <v>14</v>
      </c>
      <c r="H77" s="795"/>
      <c r="I77" s="795"/>
      <c r="J77" s="822"/>
      <c r="K77" s="823">
        <v>14</v>
      </c>
    </row>
    <row r="78" spans="1:11" x14ac:dyDescent="0.2">
      <c r="A78" s="721" t="s">
        <v>222</v>
      </c>
      <c r="B78" s="794" t="s">
        <v>210</v>
      </c>
      <c r="C78" s="795"/>
      <c r="D78" s="795"/>
      <c r="E78" s="795"/>
      <c r="F78" s="795"/>
      <c r="G78" s="795"/>
      <c r="H78" s="795"/>
      <c r="I78" s="795"/>
      <c r="J78" s="822"/>
      <c r="K78" s="823">
        <v>0</v>
      </c>
    </row>
    <row r="79" spans="1:11" x14ac:dyDescent="0.2">
      <c r="A79" s="721" t="s">
        <v>223</v>
      </c>
      <c r="B79" s="794" t="s">
        <v>211</v>
      </c>
      <c r="C79" s="795"/>
      <c r="D79" s="795"/>
      <c r="E79" s="795"/>
      <c r="F79" s="795"/>
      <c r="G79" s="795"/>
      <c r="H79" s="795"/>
      <c r="I79" s="795"/>
      <c r="J79" s="822"/>
      <c r="K79" s="823">
        <v>0</v>
      </c>
    </row>
    <row r="80" spans="1:11" x14ac:dyDescent="0.2">
      <c r="A80" s="721" t="s">
        <v>213</v>
      </c>
      <c r="B80" s="794" t="s">
        <v>212</v>
      </c>
      <c r="C80" s="795"/>
      <c r="D80" s="795"/>
      <c r="E80" s="795"/>
      <c r="F80" s="795"/>
      <c r="G80" s="795"/>
      <c r="H80" s="795"/>
      <c r="I80" s="795"/>
      <c r="J80" s="822"/>
      <c r="K80" s="823">
        <v>0</v>
      </c>
    </row>
    <row r="81" spans="1:11" x14ac:dyDescent="0.2">
      <c r="A81" s="735" t="s">
        <v>84</v>
      </c>
      <c r="B81" s="824" t="s">
        <v>85</v>
      </c>
      <c r="C81" s="825">
        <v>161</v>
      </c>
      <c r="D81" s="825">
        <v>84</v>
      </c>
      <c r="E81" s="825"/>
      <c r="F81" s="825"/>
      <c r="G81" s="825">
        <v>38</v>
      </c>
      <c r="H81" s="825">
        <v>47</v>
      </c>
      <c r="I81" s="825">
        <v>19</v>
      </c>
      <c r="J81" s="825">
        <v>0</v>
      </c>
      <c r="K81" s="823">
        <v>349</v>
      </c>
    </row>
    <row r="82" spans="1:11" x14ac:dyDescent="0.2">
      <c r="A82" s="721" t="s">
        <v>317</v>
      </c>
      <c r="B82" s="826" t="s">
        <v>85</v>
      </c>
      <c r="C82" s="795">
        <v>85</v>
      </c>
      <c r="D82" s="795">
        <v>40</v>
      </c>
      <c r="E82" s="795"/>
      <c r="F82" s="795"/>
      <c r="G82" s="795">
        <v>22</v>
      </c>
      <c r="H82" s="795">
        <v>31</v>
      </c>
      <c r="I82" s="795">
        <v>5</v>
      </c>
      <c r="J82" s="795">
        <v>0</v>
      </c>
      <c r="K82" s="827">
        <v>183</v>
      </c>
    </row>
    <row r="83" spans="1:11" x14ac:dyDescent="0.2">
      <c r="A83" s="721" t="s">
        <v>318</v>
      </c>
      <c r="B83" s="826" t="s">
        <v>85</v>
      </c>
      <c r="C83" s="795">
        <v>8</v>
      </c>
      <c r="D83" s="795">
        <v>1</v>
      </c>
      <c r="E83" s="795"/>
      <c r="F83" s="795"/>
      <c r="G83" s="795">
        <v>1</v>
      </c>
      <c r="H83" s="795">
        <v>0</v>
      </c>
      <c r="I83" s="795">
        <v>8</v>
      </c>
      <c r="J83" s="795">
        <v>0</v>
      </c>
      <c r="K83" s="827">
        <v>18</v>
      </c>
    </row>
    <row r="84" spans="1:11" x14ac:dyDescent="0.2">
      <c r="A84" s="728" t="s">
        <v>264</v>
      </c>
      <c r="B84" s="843"/>
      <c r="C84" s="998"/>
      <c r="D84" s="999"/>
      <c r="E84" s="999"/>
      <c r="F84" s="999"/>
      <c r="G84" s="999"/>
      <c r="H84" s="999"/>
      <c r="I84" s="999"/>
      <c r="J84" s="999"/>
      <c r="K84" s="1000"/>
    </row>
    <row r="85" spans="1:11" x14ac:dyDescent="0.2">
      <c r="A85" s="720" t="s">
        <v>201</v>
      </c>
      <c r="B85" s="792" t="s">
        <v>200</v>
      </c>
      <c r="C85" s="1001"/>
      <c r="D85" s="1002"/>
      <c r="E85" s="1002"/>
      <c r="F85" s="1002"/>
      <c r="G85" s="1002"/>
      <c r="H85" s="1002"/>
      <c r="I85" s="1002"/>
      <c r="J85" s="1002"/>
      <c r="K85" s="1003"/>
    </row>
    <row r="86" spans="1:11" x14ac:dyDescent="0.2">
      <c r="A86" s="721" t="s">
        <v>215</v>
      </c>
      <c r="B86" s="794" t="s">
        <v>202</v>
      </c>
      <c r="C86" s="795"/>
      <c r="D86" s="795"/>
      <c r="E86" s="795"/>
      <c r="F86" s="795"/>
      <c r="G86" s="795"/>
      <c r="H86" s="795"/>
      <c r="I86" s="795"/>
      <c r="J86" s="822"/>
      <c r="K86" s="823">
        <v>0</v>
      </c>
    </row>
    <row r="87" spans="1:11" x14ac:dyDescent="0.2">
      <c r="A87" s="721" t="s">
        <v>216</v>
      </c>
      <c r="B87" s="794" t="s">
        <v>203</v>
      </c>
      <c r="C87" s="795">
        <v>180</v>
      </c>
      <c r="D87" s="795">
        <v>127</v>
      </c>
      <c r="E87" s="795"/>
      <c r="F87" s="795"/>
      <c r="G87" s="795">
        <v>46</v>
      </c>
      <c r="H87" s="795">
        <v>34</v>
      </c>
      <c r="I87" s="795"/>
      <c r="J87" s="822"/>
      <c r="K87" s="823">
        <v>387</v>
      </c>
    </row>
    <row r="88" spans="1:11" x14ac:dyDescent="0.2">
      <c r="A88" s="721" t="s">
        <v>217</v>
      </c>
      <c r="B88" s="794" t="s">
        <v>204</v>
      </c>
      <c r="C88" s="795">
        <v>224</v>
      </c>
      <c r="D88" s="795">
        <v>92</v>
      </c>
      <c r="E88" s="795"/>
      <c r="F88" s="795"/>
      <c r="G88" s="795">
        <v>38</v>
      </c>
      <c r="H88" s="795">
        <v>104</v>
      </c>
      <c r="I88" s="795">
        <v>35</v>
      </c>
      <c r="J88" s="822">
        <v>11</v>
      </c>
      <c r="K88" s="823">
        <v>504</v>
      </c>
    </row>
    <row r="89" spans="1:11" x14ac:dyDescent="0.2">
      <c r="A89" s="721" t="s">
        <v>218</v>
      </c>
      <c r="B89" s="794" t="s">
        <v>205</v>
      </c>
      <c r="C89" s="795">
        <v>99</v>
      </c>
      <c r="D89" s="795">
        <v>54</v>
      </c>
      <c r="E89" s="795"/>
      <c r="F89" s="795"/>
      <c r="G89" s="795">
        <v>12</v>
      </c>
      <c r="H89" s="795"/>
      <c r="I89" s="795"/>
      <c r="J89" s="822"/>
      <c r="K89" s="823">
        <v>165</v>
      </c>
    </row>
    <row r="90" spans="1:11" x14ac:dyDescent="0.2">
      <c r="A90" s="721" t="s">
        <v>219</v>
      </c>
      <c r="B90" s="794" t="s">
        <v>206</v>
      </c>
      <c r="C90" s="795"/>
      <c r="D90" s="795"/>
      <c r="E90" s="795"/>
      <c r="F90" s="795"/>
      <c r="G90" s="795"/>
      <c r="H90" s="795"/>
      <c r="I90" s="795"/>
      <c r="J90" s="822"/>
      <c r="K90" s="823">
        <v>0</v>
      </c>
    </row>
    <row r="91" spans="1:11" x14ac:dyDescent="0.2">
      <c r="A91" s="721" t="s">
        <v>220</v>
      </c>
      <c r="B91" s="794" t="s">
        <v>207</v>
      </c>
      <c r="C91" s="795"/>
      <c r="D91" s="795"/>
      <c r="E91" s="795"/>
      <c r="F91" s="795"/>
      <c r="G91" s="795"/>
      <c r="H91" s="795"/>
      <c r="I91" s="795"/>
      <c r="J91" s="822"/>
      <c r="K91" s="823">
        <v>0</v>
      </c>
    </row>
    <row r="92" spans="1:11" x14ac:dyDescent="0.2">
      <c r="A92" s="721" t="s">
        <v>214</v>
      </c>
      <c r="B92" s="794" t="s">
        <v>208</v>
      </c>
      <c r="C92" s="795"/>
      <c r="D92" s="795"/>
      <c r="E92" s="795"/>
      <c r="F92" s="795"/>
      <c r="G92" s="795"/>
      <c r="H92" s="795"/>
      <c r="I92" s="795"/>
      <c r="J92" s="822"/>
      <c r="K92" s="823">
        <v>0</v>
      </c>
    </row>
    <row r="93" spans="1:11" x14ac:dyDescent="0.2">
      <c r="A93" s="721" t="s">
        <v>221</v>
      </c>
      <c r="B93" s="794" t="s">
        <v>209</v>
      </c>
      <c r="C93" s="795"/>
      <c r="D93" s="795"/>
      <c r="E93" s="795"/>
      <c r="F93" s="795"/>
      <c r="G93" s="795"/>
      <c r="H93" s="795"/>
      <c r="I93" s="795"/>
      <c r="J93" s="822"/>
      <c r="K93" s="823">
        <v>0</v>
      </c>
    </row>
    <row r="94" spans="1:11" x14ac:dyDescent="0.2">
      <c r="A94" s="721" t="s">
        <v>222</v>
      </c>
      <c r="B94" s="794" t="s">
        <v>210</v>
      </c>
      <c r="C94" s="795"/>
      <c r="D94" s="795"/>
      <c r="E94" s="795"/>
      <c r="F94" s="795"/>
      <c r="G94" s="795"/>
      <c r="H94" s="795"/>
      <c r="I94" s="795"/>
      <c r="J94" s="822"/>
      <c r="K94" s="823">
        <v>0</v>
      </c>
    </row>
    <row r="95" spans="1:11" x14ac:dyDescent="0.2">
      <c r="A95" s="721" t="s">
        <v>223</v>
      </c>
      <c r="B95" s="794" t="s">
        <v>211</v>
      </c>
      <c r="C95" s="795"/>
      <c r="D95" s="795"/>
      <c r="E95" s="795"/>
      <c r="F95" s="795"/>
      <c r="G95" s="795"/>
      <c r="H95" s="795"/>
      <c r="I95" s="795"/>
      <c r="J95" s="822"/>
      <c r="K95" s="823">
        <v>0</v>
      </c>
    </row>
    <row r="96" spans="1:11" x14ac:dyDescent="0.2">
      <c r="A96" s="721" t="s">
        <v>213</v>
      </c>
      <c r="B96" s="794" t="s">
        <v>212</v>
      </c>
      <c r="C96" s="795"/>
      <c r="D96" s="795"/>
      <c r="E96" s="795"/>
      <c r="F96" s="795"/>
      <c r="G96" s="795"/>
      <c r="H96" s="795"/>
      <c r="I96" s="795"/>
      <c r="J96" s="822"/>
      <c r="K96" s="823">
        <v>0</v>
      </c>
    </row>
    <row r="97" spans="1:11" x14ac:dyDescent="0.2">
      <c r="A97" s="735" t="s">
        <v>84</v>
      </c>
      <c r="B97" s="824" t="s">
        <v>85</v>
      </c>
      <c r="C97" s="825">
        <v>503</v>
      </c>
      <c r="D97" s="825">
        <v>273</v>
      </c>
      <c r="E97" s="825"/>
      <c r="F97" s="825"/>
      <c r="G97" s="825">
        <v>96</v>
      </c>
      <c r="H97" s="825">
        <v>138</v>
      </c>
      <c r="I97" s="825">
        <v>35</v>
      </c>
      <c r="J97" s="825">
        <v>11</v>
      </c>
      <c r="K97" s="823">
        <v>1056</v>
      </c>
    </row>
    <row r="98" spans="1:11" x14ac:dyDescent="0.2">
      <c r="A98" s="721" t="s">
        <v>319</v>
      </c>
      <c r="B98" s="826" t="s">
        <v>85</v>
      </c>
      <c r="C98" s="795">
        <v>304</v>
      </c>
      <c r="D98" s="795">
        <v>173</v>
      </c>
      <c r="E98" s="795"/>
      <c r="F98" s="795"/>
      <c r="G98" s="795">
        <v>54</v>
      </c>
      <c r="H98" s="795">
        <v>79</v>
      </c>
      <c r="I98" s="795">
        <v>18</v>
      </c>
      <c r="J98" s="795">
        <v>5</v>
      </c>
      <c r="K98" s="827">
        <v>633</v>
      </c>
    </row>
    <row r="99" spans="1:11" x14ac:dyDescent="0.2">
      <c r="A99" s="721" t="s">
        <v>320</v>
      </c>
      <c r="B99" s="826" t="s">
        <v>85</v>
      </c>
      <c r="C99" s="795">
        <v>39</v>
      </c>
      <c r="D99" s="795">
        <v>9</v>
      </c>
      <c r="E99" s="795"/>
      <c r="F99" s="795"/>
      <c r="G99" s="795">
        <v>1</v>
      </c>
      <c r="H99" s="795">
        <v>3</v>
      </c>
      <c r="I99" s="795">
        <v>0</v>
      </c>
      <c r="J99" s="795">
        <v>1</v>
      </c>
      <c r="K99" s="827">
        <v>53</v>
      </c>
    </row>
    <row r="100" spans="1:11" x14ac:dyDescent="0.2">
      <c r="A100" s="728" t="s">
        <v>265</v>
      </c>
      <c r="B100" s="843"/>
      <c r="C100" s="998"/>
      <c r="D100" s="999"/>
      <c r="E100" s="999"/>
      <c r="F100" s="999"/>
      <c r="G100" s="999"/>
      <c r="H100" s="999"/>
      <c r="I100" s="999"/>
      <c r="J100" s="999"/>
      <c r="K100" s="1000"/>
    </row>
    <row r="101" spans="1:11" x14ac:dyDescent="0.2">
      <c r="A101" s="720" t="s">
        <v>201</v>
      </c>
      <c r="B101" s="792" t="s">
        <v>200</v>
      </c>
      <c r="C101" s="1001"/>
      <c r="D101" s="1002"/>
      <c r="E101" s="1002"/>
      <c r="F101" s="1002"/>
      <c r="G101" s="1002"/>
      <c r="H101" s="1002"/>
      <c r="I101" s="1002"/>
      <c r="J101" s="1002"/>
      <c r="K101" s="1003"/>
    </row>
    <row r="102" spans="1:11" x14ac:dyDescent="0.2">
      <c r="A102" s="721" t="s">
        <v>215</v>
      </c>
      <c r="B102" s="794" t="s">
        <v>202</v>
      </c>
      <c r="C102" s="795"/>
      <c r="D102" s="795"/>
      <c r="E102" s="795"/>
      <c r="F102" s="795"/>
      <c r="G102" s="795"/>
      <c r="H102" s="795"/>
      <c r="I102" s="795"/>
      <c r="J102" s="822"/>
      <c r="K102" s="823">
        <v>0</v>
      </c>
    </row>
    <row r="103" spans="1:11" x14ac:dyDescent="0.2">
      <c r="A103" s="721" t="s">
        <v>216</v>
      </c>
      <c r="B103" s="794" t="s">
        <v>203</v>
      </c>
      <c r="C103" s="795">
        <v>892</v>
      </c>
      <c r="D103" s="795">
        <v>439</v>
      </c>
      <c r="E103" s="795">
        <v>201</v>
      </c>
      <c r="F103" s="795">
        <v>364</v>
      </c>
      <c r="G103" s="795">
        <v>197</v>
      </c>
      <c r="H103" s="795">
        <v>297</v>
      </c>
      <c r="I103" s="795">
        <v>38</v>
      </c>
      <c r="J103" s="822">
        <v>17</v>
      </c>
      <c r="K103" s="823">
        <v>2445</v>
      </c>
    </row>
    <row r="104" spans="1:11" x14ac:dyDescent="0.2">
      <c r="A104" s="721" t="s">
        <v>217</v>
      </c>
      <c r="B104" s="794" t="s">
        <v>204</v>
      </c>
      <c r="C104" s="795">
        <v>0</v>
      </c>
      <c r="D104" s="795"/>
      <c r="E104" s="795"/>
      <c r="F104" s="795"/>
      <c r="G104" s="795"/>
      <c r="H104" s="795"/>
      <c r="I104" s="795"/>
      <c r="J104" s="822"/>
      <c r="K104" s="823">
        <v>0</v>
      </c>
    </row>
    <row r="105" spans="1:11" x14ac:dyDescent="0.2">
      <c r="A105" s="721" t="s">
        <v>218</v>
      </c>
      <c r="B105" s="794" t="s">
        <v>205</v>
      </c>
      <c r="C105" s="795"/>
      <c r="D105" s="795"/>
      <c r="E105" s="795"/>
      <c r="F105" s="795"/>
      <c r="G105" s="795"/>
      <c r="H105" s="795"/>
      <c r="I105" s="795"/>
      <c r="J105" s="822"/>
      <c r="K105" s="823">
        <v>0</v>
      </c>
    </row>
    <row r="106" spans="1:11" x14ac:dyDescent="0.2">
      <c r="A106" s="721" t="s">
        <v>219</v>
      </c>
      <c r="B106" s="794" t="s">
        <v>206</v>
      </c>
      <c r="C106" s="795"/>
      <c r="D106" s="795"/>
      <c r="E106" s="795"/>
      <c r="F106" s="795"/>
      <c r="G106" s="795">
        <v>0</v>
      </c>
      <c r="H106" s="795">
        <v>0</v>
      </c>
      <c r="I106" s="795"/>
      <c r="J106" s="822"/>
      <c r="K106" s="823">
        <v>0</v>
      </c>
    </row>
    <row r="107" spans="1:11" x14ac:dyDescent="0.2">
      <c r="A107" s="721" t="s">
        <v>220</v>
      </c>
      <c r="B107" s="794" t="s">
        <v>207</v>
      </c>
      <c r="C107" s="795"/>
      <c r="D107" s="795"/>
      <c r="E107" s="795"/>
      <c r="F107" s="795"/>
      <c r="G107" s="795"/>
      <c r="H107" s="795"/>
      <c r="I107" s="795"/>
      <c r="J107" s="822"/>
      <c r="K107" s="823">
        <v>0</v>
      </c>
    </row>
    <row r="108" spans="1:11" x14ac:dyDescent="0.2">
      <c r="A108" s="721" t="s">
        <v>214</v>
      </c>
      <c r="B108" s="794" t="s">
        <v>208</v>
      </c>
      <c r="C108" s="795"/>
      <c r="D108" s="795"/>
      <c r="E108" s="795"/>
      <c r="F108" s="795"/>
      <c r="G108" s="795"/>
      <c r="H108" s="795"/>
      <c r="I108" s="795"/>
      <c r="J108" s="822"/>
      <c r="K108" s="823">
        <v>0</v>
      </c>
    </row>
    <row r="109" spans="1:11" x14ac:dyDescent="0.2">
      <c r="A109" s="721" t="s">
        <v>221</v>
      </c>
      <c r="B109" s="794" t="s">
        <v>209</v>
      </c>
      <c r="C109" s="795"/>
      <c r="D109" s="795"/>
      <c r="E109" s="795"/>
      <c r="F109" s="795"/>
      <c r="G109" s="795"/>
      <c r="H109" s="795"/>
      <c r="I109" s="795"/>
      <c r="J109" s="822"/>
      <c r="K109" s="823">
        <v>0</v>
      </c>
    </row>
    <row r="110" spans="1:11" x14ac:dyDescent="0.2">
      <c r="A110" s="721" t="s">
        <v>222</v>
      </c>
      <c r="B110" s="794" t="s">
        <v>210</v>
      </c>
      <c r="C110" s="795"/>
      <c r="D110" s="795"/>
      <c r="E110" s="795"/>
      <c r="F110" s="795"/>
      <c r="G110" s="795"/>
      <c r="H110" s="795"/>
      <c r="I110" s="795"/>
      <c r="J110" s="822"/>
      <c r="K110" s="823">
        <v>0</v>
      </c>
    </row>
    <row r="111" spans="1:11" x14ac:dyDescent="0.2">
      <c r="A111" s="721" t="s">
        <v>223</v>
      </c>
      <c r="B111" s="794" t="s">
        <v>211</v>
      </c>
      <c r="C111" s="795">
        <v>0</v>
      </c>
      <c r="D111" s="795">
        <v>0</v>
      </c>
      <c r="E111" s="795"/>
      <c r="F111" s="795"/>
      <c r="G111" s="795">
        <v>0</v>
      </c>
      <c r="H111" s="795"/>
      <c r="I111" s="795"/>
      <c r="J111" s="822"/>
      <c r="K111" s="823">
        <v>0</v>
      </c>
    </row>
    <row r="112" spans="1:11" x14ac:dyDescent="0.2">
      <c r="A112" s="721" t="s">
        <v>213</v>
      </c>
      <c r="B112" s="794" t="s">
        <v>212</v>
      </c>
      <c r="C112" s="795">
        <v>87</v>
      </c>
      <c r="D112" s="795">
        <v>82</v>
      </c>
      <c r="E112" s="795"/>
      <c r="F112" s="795"/>
      <c r="G112" s="795">
        <v>31</v>
      </c>
      <c r="H112" s="795">
        <v>69</v>
      </c>
      <c r="I112" s="795"/>
      <c r="J112" s="822"/>
      <c r="K112" s="823">
        <v>269</v>
      </c>
    </row>
    <row r="113" spans="1:11" x14ac:dyDescent="0.2">
      <c r="A113" s="735" t="s">
        <v>84</v>
      </c>
      <c r="B113" s="824" t="s">
        <v>85</v>
      </c>
      <c r="C113" s="825">
        <v>979</v>
      </c>
      <c r="D113" s="825">
        <v>521</v>
      </c>
      <c r="E113" s="825">
        <v>201</v>
      </c>
      <c r="F113" s="825">
        <v>364</v>
      </c>
      <c r="G113" s="825">
        <v>228</v>
      </c>
      <c r="H113" s="825">
        <v>366</v>
      </c>
      <c r="I113" s="825">
        <v>38</v>
      </c>
      <c r="J113" s="825">
        <v>17</v>
      </c>
      <c r="K113" s="823">
        <v>2714</v>
      </c>
    </row>
    <row r="114" spans="1:11" x14ac:dyDescent="0.2">
      <c r="A114" s="721" t="s">
        <v>321</v>
      </c>
      <c r="B114" s="826" t="s">
        <v>85</v>
      </c>
      <c r="C114" s="795">
        <v>666</v>
      </c>
      <c r="D114" s="795">
        <v>431</v>
      </c>
      <c r="E114" s="795">
        <v>195</v>
      </c>
      <c r="F114" s="795">
        <v>350</v>
      </c>
      <c r="G114" s="795">
        <v>157</v>
      </c>
      <c r="H114" s="795">
        <v>284</v>
      </c>
      <c r="I114" s="795">
        <v>23</v>
      </c>
      <c r="J114" s="795">
        <v>12</v>
      </c>
      <c r="K114" s="827">
        <v>2118</v>
      </c>
    </row>
    <row r="115" spans="1:11" x14ac:dyDescent="0.2">
      <c r="A115" s="721" t="s">
        <v>322</v>
      </c>
      <c r="B115" s="826" t="s">
        <v>85</v>
      </c>
      <c r="C115" s="795">
        <v>13</v>
      </c>
      <c r="D115" s="795">
        <v>6</v>
      </c>
      <c r="E115" s="795">
        <v>0</v>
      </c>
      <c r="F115" s="795">
        <v>2</v>
      </c>
      <c r="G115" s="795">
        <v>2</v>
      </c>
      <c r="H115" s="795">
        <v>4</v>
      </c>
      <c r="I115" s="795">
        <v>1</v>
      </c>
      <c r="J115" s="795">
        <v>0</v>
      </c>
      <c r="K115" s="827">
        <v>28</v>
      </c>
    </row>
    <row r="116" spans="1:11" x14ac:dyDescent="0.2">
      <c r="A116" s="728" t="s">
        <v>266</v>
      </c>
      <c r="B116" s="843"/>
      <c r="C116" s="998"/>
      <c r="D116" s="999"/>
      <c r="E116" s="999"/>
      <c r="F116" s="999"/>
      <c r="G116" s="999"/>
      <c r="H116" s="999"/>
      <c r="I116" s="999"/>
      <c r="J116" s="999"/>
      <c r="K116" s="1000"/>
    </row>
    <row r="117" spans="1:11" x14ac:dyDescent="0.2">
      <c r="A117" s="720" t="s">
        <v>201</v>
      </c>
      <c r="B117" s="792" t="s">
        <v>200</v>
      </c>
      <c r="C117" s="1001"/>
      <c r="D117" s="1002"/>
      <c r="E117" s="1002"/>
      <c r="F117" s="1002"/>
      <c r="G117" s="1002"/>
      <c r="H117" s="1002"/>
      <c r="I117" s="1002"/>
      <c r="J117" s="1002"/>
      <c r="K117" s="1003"/>
    </row>
    <row r="118" spans="1:11" x14ac:dyDescent="0.2">
      <c r="A118" s="721" t="s">
        <v>215</v>
      </c>
      <c r="B118" s="794" t="s">
        <v>202</v>
      </c>
      <c r="C118" s="795"/>
      <c r="D118" s="795"/>
      <c r="E118" s="795"/>
      <c r="F118" s="795"/>
      <c r="G118" s="795"/>
      <c r="H118" s="795"/>
      <c r="I118" s="795"/>
      <c r="J118" s="822"/>
      <c r="K118" s="828">
        <v>0</v>
      </c>
    </row>
    <row r="119" spans="1:11" x14ac:dyDescent="0.2">
      <c r="A119" s="721" t="s">
        <v>216</v>
      </c>
      <c r="B119" s="794" t="s">
        <v>203</v>
      </c>
      <c r="C119" s="795">
        <v>136</v>
      </c>
      <c r="D119" s="795">
        <v>76</v>
      </c>
      <c r="E119" s="795"/>
      <c r="F119" s="795"/>
      <c r="G119" s="795">
        <v>44</v>
      </c>
      <c r="H119" s="795">
        <v>19</v>
      </c>
      <c r="I119" s="795"/>
      <c r="J119" s="822"/>
      <c r="K119" s="828">
        <v>275</v>
      </c>
    </row>
    <row r="120" spans="1:11" x14ac:dyDescent="0.2">
      <c r="A120" s="721" t="s">
        <v>217</v>
      </c>
      <c r="B120" s="794" t="s">
        <v>204</v>
      </c>
      <c r="C120" s="795"/>
      <c r="D120" s="795"/>
      <c r="E120" s="795"/>
      <c r="F120" s="795"/>
      <c r="G120" s="795"/>
      <c r="H120" s="795"/>
      <c r="I120" s="795"/>
      <c r="J120" s="822"/>
      <c r="K120" s="828">
        <v>0</v>
      </c>
    </row>
    <row r="121" spans="1:11" x14ac:dyDescent="0.2">
      <c r="A121" s="721" t="s">
        <v>218</v>
      </c>
      <c r="B121" s="794" t="s">
        <v>205</v>
      </c>
      <c r="C121" s="795"/>
      <c r="D121" s="795"/>
      <c r="E121" s="795"/>
      <c r="F121" s="795"/>
      <c r="G121" s="795"/>
      <c r="H121" s="795"/>
      <c r="I121" s="795"/>
      <c r="J121" s="822"/>
      <c r="K121" s="828">
        <v>0</v>
      </c>
    </row>
    <row r="122" spans="1:11" x14ac:dyDescent="0.2">
      <c r="A122" s="721" t="s">
        <v>219</v>
      </c>
      <c r="B122" s="794" t="s">
        <v>206</v>
      </c>
      <c r="C122" s="795"/>
      <c r="D122" s="795"/>
      <c r="E122" s="795"/>
      <c r="F122" s="795"/>
      <c r="G122" s="795"/>
      <c r="H122" s="795"/>
      <c r="I122" s="795"/>
      <c r="J122" s="822"/>
      <c r="K122" s="828">
        <v>0</v>
      </c>
    </row>
    <row r="123" spans="1:11" x14ac:dyDescent="0.2">
      <c r="A123" s="721" t="s">
        <v>220</v>
      </c>
      <c r="B123" s="794" t="s">
        <v>207</v>
      </c>
      <c r="C123" s="795">
        <v>264</v>
      </c>
      <c r="D123" s="795">
        <v>83</v>
      </c>
      <c r="E123" s="795"/>
      <c r="F123" s="795"/>
      <c r="G123" s="795">
        <v>64</v>
      </c>
      <c r="H123" s="795">
        <v>0</v>
      </c>
      <c r="I123" s="795">
        <v>21</v>
      </c>
      <c r="J123" s="822">
        <v>0</v>
      </c>
      <c r="K123" s="828">
        <v>432</v>
      </c>
    </row>
    <row r="124" spans="1:11" x14ac:dyDescent="0.2">
      <c r="A124" s="721" t="s">
        <v>214</v>
      </c>
      <c r="B124" s="794" t="s">
        <v>208</v>
      </c>
      <c r="C124" s="795">
        <v>322</v>
      </c>
      <c r="D124" s="795">
        <v>71</v>
      </c>
      <c r="E124" s="795"/>
      <c r="F124" s="795"/>
      <c r="G124" s="795">
        <v>7</v>
      </c>
      <c r="H124" s="795">
        <v>10</v>
      </c>
      <c r="I124" s="795"/>
      <c r="J124" s="822"/>
      <c r="K124" s="828">
        <v>410</v>
      </c>
    </row>
    <row r="125" spans="1:11" x14ac:dyDescent="0.2">
      <c r="A125" s="721" t="s">
        <v>221</v>
      </c>
      <c r="B125" s="794" t="s">
        <v>209</v>
      </c>
      <c r="C125" s="795"/>
      <c r="D125" s="795"/>
      <c r="E125" s="795"/>
      <c r="F125" s="795"/>
      <c r="G125" s="795">
        <v>3</v>
      </c>
      <c r="H125" s="795"/>
      <c r="I125" s="795">
        <v>14</v>
      </c>
      <c r="J125" s="822">
        <v>0</v>
      </c>
      <c r="K125" s="828">
        <v>17</v>
      </c>
    </row>
    <row r="126" spans="1:11" x14ac:dyDescent="0.2">
      <c r="A126" s="721" t="s">
        <v>222</v>
      </c>
      <c r="B126" s="794" t="s">
        <v>210</v>
      </c>
      <c r="C126" s="795"/>
      <c r="D126" s="795"/>
      <c r="E126" s="795"/>
      <c r="F126" s="795"/>
      <c r="G126" s="795"/>
      <c r="H126" s="795"/>
      <c r="I126" s="795"/>
      <c r="J126" s="822"/>
      <c r="K126" s="828">
        <v>0</v>
      </c>
    </row>
    <row r="127" spans="1:11" x14ac:dyDescent="0.2">
      <c r="A127" s="721" t="s">
        <v>223</v>
      </c>
      <c r="B127" s="794" t="s">
        <v>211</v>
      </c>
      <c r="C127" s="795"/>
      <c r="D127" s="795"/>
      <c r="E127" s="795"/>
      <c r="F127" s="795"/>
      <c r="G127" s="795"/>
      <c r="H127" s="795"/>
      <c r="I127" s="795"/>
      <c r="J127" s="822"/>
      <c r="K127" s="828">
        <v>0</v>
      </c>
    </row>
    <row r="128" spans="1:11" x14ac:dyDescent="0.2">
      <c r="A128" s="721" t="s">
        <v>213</v>
      </c>
      <c r="B128" s="794" t="s">
        <v>212</v>
      </c>
      <c r="C128" s="795"/>
      <c r="D128" s="795"/>
      <c r="E128" s="795"/>
      <c r="F128" s="795"/>
      <c r="G128" s="795"/>
      <c r="H128" s="795"/>
      <c r="I128" s="795"/>
      <c r="J128" s="822"/>
      <c r="K128" s="828">
        <v>0</v>
      </c>
    </row>
    <row r="129" spans="1:11" x14ac:dyDescent="0.2">
      <c r="A129" s="735" t="s">
        <v>84</v>
      </c>
      <c r="B129" s="824" t="s">
        <v>85</v>
      </c>
      <c r="C129" s="829">
        <v>722</v>
      </c>
      <c r="D129" s="829">
        <v>230</v>
      </c>
      <c r="E129" s="829"/>
      <c r="F129" s="829"/>
      <c r="G129" s="829">
        <v>118</v>
      </c>
      <c r="H129" s="829">
        <v>29</v>
      </c>
      <c r="I129" s="829">
        <v>35</v>
      </c>
      <c r="J129" s="829">
        <v>0</v>
      </c>
      <c r="K129" s="828">
        <v>1134</v>
      </c>
    </row>
    <row r="130" spans="1:11" x14ac:dyDescent="0.2">
      <c r="A130" s="721" t="s">
        <v>323</v>
      </c>
      <c r="B130" s="826" t="s">
        <v>85</v>
      </c>
      <c r="C130" s="795">
        <v>277</v>
      </c>
      <c r="D130" s="795">
        <v>102</v>
      </c>
      <c r="E130" s="795"/>
      <c r="F130" s="795"/>
      <c r="G130" s="795">
        <v>73</v>
      </c>
      <c r="H130" s="795">
        <v>11</v>
      </c>
      <c r="I130" s="795">
        <v>15</v>
      </c>
      <c r="J130" s="795">
        <v>0</v>
      </c>
      <c r="K130" s="830">
        <v>478</v>
      </c>
    </row>
    <row r="131" spans="1:11" x14ac:dyDescent="0.2">
      <c r="A131" s="721" t="s">
        <v>324</v>
      </c>
      <c r="B131" s="826" t="s">
        <v>85</v>
      </c>
      <c r="C131" s="795">
        <v>95</v>
      </c>
      <c r="D131" s="795">
        <v>11</v>
      </c>
      <c r="E131" s="795"/>
      <c r="F131" s="795"/>
      <c r="G131" s="795">
        <v>5</v>
      </c>
      <c r="H131" s="795">
        <v>4</v>
      </c>
      <c r="I131" s="795">
        <v>4</v>
      </c>
      <c r="J131" s="795">
        <v>0</v>
      </c>
      <c r="K131" s="830">
        <v>119</v>
      </c>
    </row>
    <row r="132" spans="1:11" x14ac:dyDescent="0.2">
      <c r="A132" s="728" t="s">
        <v>274</v>
      </c>
      <c r="B132" s="843"/>
      <c r="C132" s="998"/>
      <c r="D132" s="999"/>
      <c r="E132" s="999"/>
      <c r="F132" s="999"/>
      <c r="G132" s="999"/>
      <c r="H132" s="999"/>
      <c r="I132" s="999"/>
      <c r="J132" s="999"/>
      <c r="K132" s="1000"/>
    </row>
    <row r="133" spans="1:11" x14ac:dyDescent="0.2">
      <c r="A133" s="720" t="s">
        <v>201</v>
      </c>
      <c r="B133" s="792" t="s">
        <v>200</v>
      </c>
      <c r="C133" s="1001"/>
      <c r="D133" s="1002"/>
      <c r="E133" s="1002"/>
      <c r="F133" s="1002"/>
      <c r="G133" s="1002"/>
      <c r="H133" s="1002"/>
      <c r="I133" s="1002"/>
      <c r="J133" s="1002"/>
      <c r="K133" s="1003"/>
    </row>
    <row r="134" spans="1:11" x14ac:dyDescent="0.2">
      <c r="A134" s="721" t="s">
        <v>215</v>
      </c>
      <c r="B134" s="794" t="s">
        <v>202</v>
      </c>
      <c r="C134" s="831"/>
      <c r="D134" s="831"/>
      <c r="E134" s="831"/>
      <c r="F134" s="831"/>
      <c r="G134" s="831"/>
      <c r="H134" s="831"/>
      <c r="I134" s="831"/>
      <c r="J134" s="831"/>
      <c r="K134" s="828">
        <v>0</v>
      </c>
    </row>
    <row r="135" spans="1:11" x14ac:dyDescent="0.2">
      <c r="A135" s="721" t="s">
        <v>216</v>
      </c>
      <c r="B135" s="794" t="s">
        <v>203</v>
      </c>
      <c r="C135" s="831">
        <v>1208</v>
      </c>
      <c r="D135" s="831">
        <v>642</v>
      </c>
      <c r="E135" s="831">
        <v>201</v>
      </c>
      <c r="F135" s="831">
        <v>364</v>
      </c>
      <c r="G135" s="831">
        <v>302</v>
      </c>
      <c r="H135" s="831">
        <v>393</v>
      </c>
      <c r="I135" s="831">
        <v>38</v>
      </c>
      <c r="J135" s="831">
        <v>17</v>
      </c>
      <c r="K135" s="828">
        <v>3165</v>
      </c>
    </row>
    <row r="136" spans="1:11" x14ac:dyDescent="0.2">
      <c r="A136" s="721" t="s">
        <v>217</v>
      </c>
      <c r="B136" s="794" t="s">
        <v>204</v>
      </c>
      <c r="C136" s="831">
        <v>458</v>
      </c>
      <c r="D136" s="831">
        <v>92</v>
      </c>
      <c r="E136" s="831"/>
      <c r="F136" s="831"/>
      <c r="G136" s="831">
        <v>160</v>
      </c>
      <c r="H136" s="831">
        <v>104</v>
      </c>
      <c r="I136" s="831">
        <v>55</v>
      </c>
      <c r="J136" s="831">
        <v>26</v>
      </c>
      <c r="K136" s="828">
        <v>895</v>
      </c>
    </row>
    <row r="137" spans="1:11" x14ac:dyDescent="0.2">
      <c r="A137" s="721" t="s">
        <v>218</v>
      </c>
      <c r="B137" s="794" t="s">
        <v>205</v>
      </c>
      <c r="C137" s="831">
        <v>361</v>
      </c>
      <c r="D137" s="831">
        <v>204</v>
      </c>
      <c r="E137" s="831"/>
      <c r="F137" s="831"/>
      <c r="G137" s="831">
        <v>103</v>
      </c>
      <c r="H137" s="831"/>
      <c r="I137" s="831">
        <v>15</v>
      </c>
      <c r="J137" s="831">
        <v>12</v>
      </c>
      <c r="K137" s="828">
        <v>695</v>
      </c>
    </row>
    <row r="138" spans="1:11" x14ac:dyDescent="0.2">
      <c r="A138" s="721" t="s">
        <v>219</v>
      </c>
      <c r="B138" s="794" t="s">
        <v>206</v>
      </c>
      <c r="C138" s="831">
        <v>187</v>
      </c>
      <c r="D138" s="831">
        <v>53</v>
      </c>
      <c r="E138" s="831"/>
      <c r="F138" s="831"/>
      <c r="G138" s="831">
        <v>51</v>
      </c>
      <c r="H138" s="831">
        <v>35</v>
      </c>
      <c r="I138" s="831"/>
      <c r="J138" s="831"/>
      <c r="K138" s="828">
        <v>326</v>
      </c>
    </row>
    <row r="139" spans="1:11" x14ac:dyDescent="0.2">
      <c r="A139" s="721" t="s">
        <v>220</v>
      </c>
      <c r="B139" s="794" t="s">
        <v>207</v>
      </c>
      <c r="C139" s="831">
        <v>425</v>
      </c>
      <c r="D139" s="831">
        <v>167</v>
      </c>
      <c r="E139" s="831"/>
      <c r="F139" s="831"/>
      <c r="G139" s="831">
        <v>88</v>
      </c>
      <c r="H139" s="831">
        <v>47</v>
      </c>
      <c r="I139" s="831">
        <v>40</v>
      </c>
      <c r="J139" s="831">
        <v>0</v>
      </c>
      <c r="K139" s="828">
        <v>767</v>
      </c>
    </row>
    <row r="140" spans="1:11" x14ac:dyDescent="0.2">
      <c r="A140" s="721" t="s">
        <v>214</v>
      </c>
      <c r="B140" s="794" t="s">
        <v>208</v>
      </c>
      <c r="C140" s="831">
        <v>322</v>
      </c>
      <c r="D140" s="831">
        <v>71</v>
      </c>
      <c r="E140" s="831"/>
      <c r="F140" s="831"/>
      <c r="G140" s="831">
        <v>7</v>
      </c>
      <c r="H140" s="831">
        <v>10</v>
      </c>
      <c r="I140" s="831"/>
      <c r="J140" s="831"/>
      <c r="K140" s="828">
        <v>410</v>
      </c>
    </row>
    <row r="141" spans="1:11" x14ac:dyDescent="0.2">
      <c r="A141" s="721" t="s">
        <v>221</v>
      </c>
      <c r="B141" s="794" t="s">
        <v>209</v>
      </c>
      <c r="C141" s="831">
        <v>354</v>
      </c>
      <c r="D141" s="831">
        <v>129</v>
      </c>
      <c r="E141" s="831"/>
      <c r="F141" s="831"/>
      <c r="G141" s="831">
        <v>75</v>
      </c>
      <c r="H141" s="831">
        <v>57</v>
      </c>
      <c r="I141" s="831">
        <v>24</v>
      </c>
      <c r="J141" s="831">
        <v>16</v>
      </c>
      <c r="K141" s="828">
        <v>655</v>
      </c>
    </row>
    <row r="142" spans="1:11" x14ac:dyDescent="0.2">
      <c r="A142" s="721" t="s">
        <v>222</v>
      </c>
      <c r="B142" s="794" t="s">
        <v>210</v>
      </c>
      <c r="C142" s="831"/>
      <c r="D142" s="831"/>
      <c r="E142" s="831"/>
      <c r="F142" s="831"/>
      <c r="G142" s="831"/>
      <c r="H142" s="831"/>
      <c r="I142" s="831"/>
      <c r="J142" s="831"/>
      <c r="K142" s="828">
        <v>0</v>
      </c>
    </row>
    <row r="143" spans="1:11" x14ac:dyDescent="0.2">
      <c r="A143" s="721" t="s">
        <v>223</v>
      </c>
      <c r="B143" s="794" t="s">
        <v>211</v>
      </c>
      <c r="C143" s="831">
        <v>918</v>
      </c>
      <c r="D143" s="831">
        <v>544</v>
      </c>
      <c r="E143" s="831"/>
      <c r="F143" s="831"/>
      <c r="G143" s="831">
        <v>31</v>
      </c>
      <c r="H143" s="831"/>
      <c r="I143" s="831"/>
      <c r="J143" s="831"/>
      <c r="K143" s="832">
        <v>1493</v>
      </c>
    </row>
    <row r="144" spans="1:11" ht="13.5" thickBot="1" x14ac:dyDescent="0.25">
      <c r="A144" s="721" t="s">
        <v>213</v>
      </c>
      <c r="B144" s="794" t="s">
        <v>212</v>
      </c>
      <c r="C144" s="833">
        <v>87</v>
      </c>
      <c r="D144" s="833">
        <v>82</v>
      </c>
      <c r="E144" s="833"/>
      <c r="F144" s="833"/>
      <c r="G144" s="833">
        <v>31</v>
      </c>
      <c r="H144" s="833">
        <v>69</v>
      </c>
      <c r="I144" s="833"/>
      <c r="J144" s="833"/>
      <c r="K144" s="828">
        <v>269</v>
      </c>
    </row>
    <row r="145" spans="1:11" x14ac:dyDescent="0.2">
      <c r="A145" s="834" t="s">
        <v>86</v>
      </c>
      <c r="B145" s="835" t="s">
        <v>85</v>
      </c>
      <c r="C145" s="836">
        <v>4320</v>
      </c>
      <c r="D145" s="836">
        <v>1984</v>
      </c>
      <c r="E145" s="836">
        <v>201</v>
      </c>
      <c r="F145" s="836">
        <v>364</v>
      </c>
      <c r="G145" s="836">
        <v>848</v>
      </c>
      <c r="H145" s="836">
        <v>715</v>
      </c>
      <c r="I145" s="836">
        <v>172</v>
      </c>
      <c r="J145" s="836">
        <v>71</v>
      </c>
      <c r="K145" s="837">
        <v>8675</v>
      </c>
    </row>
    <row r="146" spans="1:11" x14ac:dyDescent="0.2">
      <c r="A146" s="272" t="s">
        <v>73</v>
      </c>
      <c r="B146" s="838" t="s">
        <v>85</v>
      </c>
      <c r="C146" s="831">
        <v>2529</v>
      </c>
      <c r="D146" s="831">
        <v>1341</v>
      </c>
      <c r="E146" s="831">
        <v>195</v>
      </c>
      <c r="F146" s="831">
        <v>350</v>
      </c>
      <c r="G146" s="831">
        <v>534</v>
      </c>
      <c r="H146" s="831">
        <v>478</v>
      </c>
      <c r="I146" s="831">
        <v>82</v>
      </c>
      <c r="J146" s="831">
        <v>33</v>
      </c>
      <c r="K146" s="823">
        <v>5542</v>
      </c>
    </row>
    <row r="147" spans="1:11" ht="13.5" thickBot="1" x14ac:dyDescent="0.25">
      <c r="A147" s="839" t="s">
        <v>74</v>
      </c>
      <c r="B147" s="840" t="s">
        <v>85</v>
      </c>
      <c r="C147" s="833">
        <v>294</v>
      </c>
      <c r="D147" s="833">
        <v>60</v>
      </c>
      <c r="E147" s="833">
        <v>0</v>
      </c>
      <c r="F147" s="833">
        <v>2</v>
      </c>
      <c r="G147" s="833">
        <v>34</v>
      </c>
      <c r="H147" s="833">
        <v>16</v>
      </c>
      <c r="I147" s="833">
        <v>22</v>
      </c>
      <c r="J147" s="833">
        <v>8</v>
      </c>
      <c r="K147" s="841">
        <v>436</v>
      </c>
    </row>
    <row r="148" spans="1:11" x14ac:dyDescent="0.2">
      <c r="A148" s="326"/>
      <c r="B148" s="327"/>
      <c r="C148" s="325"/>
      <c r="D148" s="325"/>
      <c r="E148" s="325"/>
      <c r="F148" s="325"/>
      <c r="G148" s="325"/>
      <c r="H148" s="325"/>
      <c r="I148" s="325"/>
      <c r="J148" s="325"/>
      <c r="K148" s="325"/>
    </row>
    <row r="149" spans="1:11" ht="15" x14ac:dyDescent="0.25">
      <c r="A149" s="330" t="s">
        <v>5</v>
      </c>
      <c r="B149" s="328"/>
      <c r="C149" s="328"/>
      <c r="D149" s="328"/>
      <c r="E149" s="328"/>
      <c r="F149" s="328"/>
      <c r="G149" s="328"/>
      <c r="H149" s="328"/>
      <c r="I149" s="328"/>
      <c r="J149" s="328"/>
      <c r="K149" s="328"/>
    </row>
    <row r="150" spans="1:11" ht="15" x14ac:dyDescent="0.25">
      <c r="A150" s="329" t="s">
        <v>6</v>
      </c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</row>
  </sheetData>
  <sheetProtection password="CC3B" sheet="1" objects="1" scenarios="1"/>
  <mergeCells count="25">
    <mergeCell ref="C117:K117"/>
    <mergeCell ref="C133:K133"/>
    <mergeCell ref="C4:K4"/>
    <mergeCell ref="C5:K5"/>
    <mergeCell ref="C20:K20"/>
    <mergeCell ref="C21:K21"/>
    <mergeCell ref="C132:K132"/>
    <mergeCell ref="C36:K36"/>
    <mergeCell ref="C37:K37"/>
    <mergeCell ref="C52:K52"/>
    <mergeCell ref="C53:K53"/>
    <mergeCell ref="C68:K68"/>
    <mergeCell ref="C69:K69"/>
    <mergeCell ref="C84:K84"/>
    <mergeCell ref="C85:K85"/>
    <mergeCell ref="C100:K100"/>
    <mergeCell ref="C101:K101"/>
    <mergeCell ref="C116:K116"/>
    <mergeCell ref="I2:J2"/>
    <mergeCell ref="A1:K1"/>
    <mergeCell ref="C2:D2"/>
    <mergeCell ref="E2:F2"/>
    <mergeCell ref="G2:H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67" firstPageNumber="12" fitToWidth="0" fitToHeight="0" orientation="portrait" useFirstPageNumber="1" r:id="rId1"/>
  <headerFooter>
    <oddFooter>&amp;C&amp;P</oddFooter>
  </headerFooter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34"/>
  <sheetViews>
    <sheetView zoomScaleNormal="100" workbookViewId="0">
      <selection activeCell="O34" sqref="O34:O35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1" ht="33.75" customHeight="1" x14ac:dyDescent="0.2">
      <c r="A1" s="1005" t="s">
        <v>347</v>
      </c>
      <c r="B1" s="1006"/>
      <c r="C1" s="1006"/>
      <c r="D1" s="1006"/>
      <c r="E1" s="1006"/>
      <c r="F1" s="1006"/>
      <c r="G1" s="1006"/>
      <c r="H1" s="1006"/>
      <c r="I1" s="1006"/>
      <c r="J1" s="1006"/>
      <c r="K1" s="980"/>
    </row>
    <row r="2" spans="1:11" s="4" customFormat="1" ht="38.25" customHeight="1" x14ac:dyDescent="0.2">
      <c r="A2" s="988" t="s">
        <v>325</v>
      </c>
      <c r="B2" s="1018"/>
      <c r="C2" s="982" t="s">
        <v>0</v>
      </c>
      <c r="D2" s="982"/>
      <c r="E2" s="982" t="s">
        <v>2</v>
      </c>
      <c r="F2" s="982"/>
      <c r="G2" s="982" t="s">
        <v>1</v>
      </c>
      <c r="H2" s="982"/>
      <c r="I2" s="1004" t="s">
        <v>3</v>
      </c>
      <c r="J2" s="997"/>
      <c r="K2" s="19" t="s">
        <v>4</v>
      </c>
    </row>
    <row r="3" spans="1:11" s="4" customFormat="1" ht="13.5" customHeight="1" thickBot="1" x14ac:dyDescent="0.25">
      <c r="A3" s="1007"/>
      <c r="B3" s="1019"/>
      <c r="C3" s="844" t="s">
        <v>7</v>
      </c>
      <c r="D3" s="844" t="s">
        <v>8</v>
      </c>
      <c r="E3" s="844" t="s">
        <v>7</v>
      </c>
      <c r="F3" s="844" t="s">
        <v>8</v>
      </c>
      <c r="G3" s="844" t="s">
        <v>7</v>
      </c>
      <c r="H3" s="844" t="s">
        <v>8</v>
      </c>
      <c r="I3" s="844" t="s">
        <v>7</v>
      </c>
      <c r="J3" s="844" t="s">
        <v>8</v>
      </c>
      <c r="K3" s="846"/>
    </row>
    <row r="4" spans="1:11" s="5" customFormat="1" x14ac:dyDescent="0.2">
      <c r="A4" s="343" t="s">
        <v>9</v>
      </c>
      <c r="B4" s="339"/>
      <c r="C4" s="1012"/>
      <c r="D4" s="1013"/>
      <c r="E4" s="1013"/>
      <c r="F4" s="1013"/>
      <c r="G4" s="1013"/>
      <c r="H4" s="1013"/>
      <c r="I4" s="1013"/>
      <c r="J4" s="1013"/>
      <c r="K4" s="1014"/>
    </row>
    <row r="5" spans="1:11" s="2" customFormat="1" x14ac:dyDescent="0.2">
      <c r="A5" s="355" t="s">
        <v>201</v>
      </c>
      <c r="B5" s="356" t="s">
        <v>200</v>
      </c>
      <c r="C5" s="969"/>
      <c r="D5" s="970"/>
      <c r="E5" s="970"/>
      <c r="F5" s="970"/>
      <c r="G5" s="970"/>
      <c r="H5" s="970"/>
      <c r="I5" s="970"/>
      <c r="J5" s="970"/>
      <c r="K5" s="971"/>
    </row>
    <row r="6" spans="1:11" x14ac:dyDescent="0.2">
      <c r="A6" s="350" t="s">
        <v>215</v>
      </c>
      <c r="B6" s="357" t="s">
        <v>202</v>
      </c>
      <c r="C6" s="336"/>
      <c r="D6" s="336"/>
      <c r="E6" s="336"/>
      <c r="F6" s="336"/>
      <c r="G6" s="336"/>
      <c r="H6" s="336"/>
      <c r="I6" s="336"/>
      <c r="J6" s="344"/>
      <c r="K6" s="338">
        <v>0</v>
      </c>
    </row>
    <row r="7" spans="1:11" x14ac:dyDescent="0.2">
      <c r="A7" s="350" t="s">
        <v>216</v>
      </c>
      <c r="B7" s="357" t="s">
        <v>203</v>
      </c>
      <c r="C7" s="336"/>
      <c r="D7" s="336"/>
      <c r="E7" s="336"/>
      <c r="F7" s="336"/>
      <c r="G7" s="336"/>
      <c r="H7" s="336"/>
      <c r="I7" s="336"/>
      <c r="J7" s="344"/>
      <c r="K7" s="338">
        <v>0</v>
      </c>
    </row>
    <row r="8" spans="1:11" x14ac:dyDescent="0.2">
      <c r="A8" s="350" t="s">
        <v>217</v>
      </c>
      <c r="B8" s="357" t="s">
        <v>204</v>
      </c>
      <c r="C8" s="336"/>
      <c r="D8" s="336"/>
      <c r="E8" s="336"/>
      <c r="F8" s="336"/>
      <c r="G8" s="336"/>
      <c r="H8" s="336"/>
      <c r="I8" s="336"/>
      <c r="J8" s="344"/>
      <c r="K8" s="338">
        <v>0</v>
      </c>
    </row>
    <row r="9" spans="1:11" x14ac:dyDescent="0.2">
      <c r="A9" s="350" t="s">
        <v>218</v>
      </c>
      <c r="B9" s="357" t="s">
        <v>205</v>
      </c>
      <c r="C9" s="336"/>
      <c r="D9" s="336"/>
      <c r="E9" s="336"/>
      <c r="F9" s="336"/>
      <c r="G9" s="336"/>
      <c r="H9" s="336"/>
      <c r="I9" s="336"/>
      <c r="J9" s="344"/>
      <c r="K9" s="338">
        <v>0</v>
      </c>
    </row>
    <row r="10" spans="1:11" x14ac:dyDescent="0.2">
      <c r="A10" s="350" t="s">
        <v>219</v>
      </c>
      <c r="B10" s="357" t="s">
        <v>206</v>
      </c>
      <c r="C10" s="336"/>
      <c r="D10" s="336"/>
      <c r="E10" s="336"/>
      <c r="F10" s="336"/>
      <c r="G10" s="336"/>
      <c r="H10" s="336"/>
      <c r="I10" s="336"/>
      <c r="J10" s="344"/>
      <c r="K10" s="338">
        <v>0</v>
      </c>
    </row>
    <row r="11" spans="1:11" x14ac:dyDescent="0.2">
      <c r="A11" s="350" t="s">
        <v>220</v>
      </c>
      <c r="B11" s="357" t="s">
        <v>207</v>
      </c>
      <c r="C11" s="336"/>
      <c r="D11" s="336"/>
      <c r="E11" s="336"/>
      <c r="F11" s="336"/>
      <c r="G11" s="336"/>
      <c r="H11" s="336"/>
      <c r="I11" s="336"/>
      <c r="J11" s="344"/>
      <c r="K11" s="338">
        <v>0</v>
      </c>
    </row>
    <row r="12" spans="1:11" x14ac:dyDescent="0.2">
      <c r="A12" s="350" t="s">
        <v>214</v>
      </c>
      <c r="B12" s="357" t="s">
        <v>208</v>
      </c>
      <c r="C12" s="336"/>
      <c r="D12" s="336"/>
      <c r="E12" s="336"/>
      <c r="F12" s="336"/>
      <c r="G12" s="336"/>
      <c r="H12" s="336"/>
      <c r="I12" s="336"/>
      <c r="J12" s="344"/>
      <c r="K12" s="338">
        <v>0</v>
      </c>
    </row>
    <row r="13" spans="1:11" x14ac:dyDescent="0.2">
      <c r="A13" s="350" t="s">
        <v>221</v>
      </c>
      <c r="B13" s="357" t="s">
        <v>209</v>
      </c>
      <c r="C13" s="336"/>
      <c r="D13" s="336"/>
      <c r="E13" s="336"/>
      <c r="F13" s="336"/>
      <c r="G13" s="336"/>
      <c r="H13" s="336"/>
      <c r="I13" s="336"/>
      <c r="J13" s="344"/>
      <c r="K13" s="338">
        <v>0</v>
      </c>
    </row>
    <row r="14" spans="1:11" x14ac:dyDescent="0.2">
      <c r="A14" s="350" t="s">
        <v>222</v>
      </c>
      <c r="B14" s="357" t="s">
        <v>210</v>
      </c>
      <c r="C14" s="336"/>
      <c r="D14" s="336"/>
      <c r="E14" s="336"/>
      <c r="F14" s="336"/>
      <c r="G14" s="336"/>
      <c r="H14" s="336"/>
      <c r="I14" s="336"/>
      <c r="J14" s="344"/>
      <c r="K14" s="338">
        <v>0</v>
      </c>
    </row>
    <row r="15" spans="1:11" x14ac:dyDescent="0.2">
      <c r="A15" s="350" t="s">
        <v>223</v>
      </c>
      <c r="B15" s="357" t="s">
        <v>211</v>
      </c>
      <c r="C15" s="336"/>
      <c r="D15" s="336"/>
      <c r="E15" s="336"/>
      <c r="F15" s="336"/>
      <c r="G15" s="336"/>
      <c r="H15" s="336"/>
      <c r="I15" s="336"/>
      <c r="J15" s="344"/>
      <c r="K15" s="338">
        <v>0</v>
      </c>
    </row>
    <row r="16" spans="1:11" x14ac:dyDescent="0.2">
      <c r="A16" s="350" t="s">
        <v>213</v>
      </c>
      <c r="B16" s="357" t="s">
        <v>212</v>
      </c>
      <c r="C16" s="336"/>
      <c r="D16" s="336"/>
      <c r="E16" s="336"/>
      <c r="F16" s="336"/>
      <c r="G16" s="336"/>
      <c r="H16" s="336"/>
      <c r="I16" s="336"/>
      <c r="J16" s="344"/>
      <c r="K16" s="338">
        <v>0</v>
      </c>
    </row>
    <row r="17" spans="1:11" ht="12.95" customHeight="1" x14ac:dyDescent="0.2">
      <c r="A17" s="358" t="s">
        <v>84</v>
      </c>
      <c r="B17" s="359" t="s">
        <v>85</v>
      </c>
      <c r="C17" s="337">
        <v>0</v>
      </c>
      <c r="D17" s="337">
        <v>0</v>
      </c>
      <c r="E17" s="337">
        <v>0</v>
      </c>
      <c r="F17" s="337">
        <v>0</v>
      </c>
      <c r="G17" s="337">
        <v>0</v>
      </c>
      <c r="H17" s="337">
        <v>0</v>
      </c>
      <c r="I17" s="337">
        <v>0</v>
      </c>
      <c r="J17" s="337">
        <v>0</v>
      </c>
      <c r="K17" s="349">
        <v>0</v>
      </c>
    </row>
    <row r="18" spans="1:11" x14ac:dyDescent="0.2">
      <c r="A18" s="351" t="s">
        <v>10</v>
      </c>
      <c r="B18" s="360"/>
      <c r="C18" s="1015"/>
      <c r="D18" s="1016"/>
      <c r="E18" s="1016"/>
      <c r="F18" s="1016"/>
      <c r="G18" s="1016"/>
      <c r="H18" s="1016"/>
      <c r="I18" s="1016"/>
      <c r="J18" s="1016"/>
      <c r="K18" s="1017"/>
    </row>
    <row r="19" spans="1:11" x14ac:dyDescent="0.2">
      <c r="A19" s="355" t="s">
        <v>201</v>
      </c>
      <c r="B19" s="356" t="s">
        <v>200</v>
      </c>
      <c r="C19" s="969"/>
      <c r="D19" s="970"/>
      <c r="E19" s="970"/>
      <c r="F19" s="970"/>
      <c r="G19" s="970"/>
      <c r="H19" s="970"/>
      <c r="I19" s="970"/>
      <c r="J19" s="970"/>
      <c r="K19" s="971"/>
    </row>
    <row r="20" spans="1:11" x14ac:dyDescent="0.2">
      <c r="A20" s="350" t="s">
        <v>215</v>
      </c>
      <c r="B20" s="357" t="s">
        <v>202</v>
      </c>
      <c r="C20" s="345">
        <v>0</v>
      </c>
      <c r="D20" s="345">
        <v>0</v>
      </c>
      <c r="E20" s="345">
        <v>0</v>
      </c>
      <c r="F20" s="345">
        <v>0</v>
      </c>
      <c r="G20" s="345">
        <v>0</v>
      </c>
      <c r="H20" s="345">
        <v>0</v>
      </c>
      <c r="I20" s="345">
        <v>0</v>
      </c>
      <c r="J20" s="347">
        <v>0</v>
      </c>
      <c r="K20" s="346">
        <v>0</v>
      </c>
    </row>
    <row r="21" spans="1:11" x14ac:dyDescent="0.2">
      <c r="A21" s="350" t="s">
        <v>216</v>
      </c>
      <c r="B21" s="357" t="s">
        <v>203</v>
      </c>
      <c r="C21" s="345">
        <v>0</v>
      </c>
      <c r="D21" s="345">
        <v>0</v>
      </c>
      <c r="E21" s="345">
        <v>0</v>
      </c>
      <c r="F21" s="345">
        <v>0</v>
      </c>
      <c r="G21" s="345">
        <v>0</v>
      </c>
      <c r="H21" s="345">
        <v>0</v>
      </c>
      <c r="I21" s="345">
        <v>0</v>
      </c>
      <c r="J21" s="347">
        <v>0</v>
      </c>
      <c r="K21" s="346">
        <v>0</v>
      </c>
    </row>
    <row r="22" spans="1:11" x14ac:dyDescent="0.2">
      <c r="A22" s="350" t="s">
        <v>217</v>
      </c>
      <c r="B22" s="357" t="s">
        <v>204</v>
      </c>
      <c r="C22" s="345">
        <v>0</v>
      </c>
      <c r="D22" s="345">
        <v>0</v>
      </c>
      <c r="E22" s="345">
        <v>0</v>
      </c>
      <c r="F22" s="345">
        <v>0</v>
      </c>
      <c r="G22" s="345">
        <v>0</v>
      </c>
      <c r="H22" s="345">
        <v>0</v>
      </c>
      <c r="I22" s="345">
        <v>0</v>
      </c>
      <c r="J22" s="347">
        <v>0</v>
      </c>
      <c r="K22" s="346">
        <v>0</v>
      </c>
    </row>
    <row r="23" spans="1:11" x14ac:dyDescent="0.2">
      <c r="A23" s="350" t="s">
        <v>218</v>
      </c>
      <c r="B23" s="357" t="s">
        <v>205</v>
      </c>
      <c r="C23" s="345">
        <v>0</v>
      </c>
      <c r="D23" s="345">
        <v>0</v>
      </c>
      <c r="E23" s="345">
        <v>0</v>
      </c>
      <c r="F23" s="345">
        <v>0</v>
      </c>
      <c r="G23" s="345">
        <v>0</v>
      </c>
      <c r="H23" s="345">
        <v>0</v>
      </c>
      <c r="I23" s="345">
        <v>0</v>
      </c>
      <c r="J23" s="347">
        <v>0</v>
      </c>
      <c r="K23" s="346">
        <v>0</v>
      </c>
    </row>
    <row r="24" spans="1:11" x14ac:dyDescent="0.2">
      <c r="A24" s="350" t="s">
        <v>219</v>
      </c>
      <c r="B24" s="357" t="s">
        <v>206</v>
      </c>
      <c r="C24" s="345">
        <v>0</v>
      </c>
      <c r="D24" s="345">
        <v>0</v>
      </c>
      <c r="E24" s="345">
        <v>0</v>
      </c>
      <c r="F24" s="345">
        <v>0</v>
      </c>
      <c r="G24" s="345">
        <v>0</v>
      </c>
      <c r="H24" s="345">
        <v>0</v>
      </c>
      <c r="I24" s="345">
        <v>0</v>
      </c>
      <c r="J24" s="347">
        <v>0</v>
      </c>
      <c r="K24" s="346">
        <v>0</v>
      </c>
    </row>
    <row r="25" spans="1:11" x14ac:dyDescent="0.2">
      <c r="A25" s="350" t="s">
        <v>220</v>
      </c>
      <c r="B25" s="357" t="s">
        <v>207</v>
      </c>
      <c r="C25" s="345">
        <v>0</v>
      </c>
      <c r="D25" s="345">
        <v>0</v>
      </c>
      <c r="E25" s="345">
        <v>0</v>
      </c>
      <c r="F25" s="345">
        <v>0</v>
      </c>
      <c r="G25" s="345">
        <v>0</v>
      </c>
      <c r="H25" s="345">
        <v>0</v>
      </c>
      <c r="I25" s="345">
        <v>0</v>
      </c>
      <c r="J25" s="347">
        <v>0</v>
      </c>
      <c r="K25" s="346">
        <v>0</v>
      </c>
    </row>
    <row r="26" spans="1:11" x14ac:dyDescent="0.2">
      <c r="A26" s="350" t="s">
        <v>214</v>
      </c>
      <c r="B26" s="357" t="s">
        <v>208</v>
      </c>
      <c r="C26" s="345">
        <v>0</v>
      </c>
      <c r="D26" s="345">
        <v>0</v>
      </c>
      <c r="E26" s="345">
        <v>0</v>
      </c>
      <c r="F26" s="345">
        <v>0</v>
      </c>
      <c r="G26" s="345">
        <v>0</v>
      </c>
      <c r="H26" s="345">
        <v>0</v>
      </c>
      <c r="I26" s="345">
        <v>0</v>
      </c>
      <c r="J26" s="347">
        <v>0</v>
      </c>
      <c r="K26" s="346">
        <v>0</v>
      </c>
    </row>
    <row r="27" spans="1:11" x14ac:dyDescent="0.2">
      <c r="A27" s="350" t="s">
        <v>221</v>
      </c>
      <c r="B27" s="357" t="s">
        <v>209</v>
      </c>
      <c r="C27" s="345">
        <v>0</v>
      </c>
      <c r="D27" s="345">
        <v>0</v>
      </c>
      <c r="E27" s="345">
        <v>0</v>
      </c>
      <c r="F27" s="345">
        <v>0</v>
      </c>
      <c r="G27" s="345">
        <v>0</v>
      </c>
      <c r="H27" s="345">
        <v>0</v>
      </c>
      <c r="I27" s="345">
        <v>0</v>
      </c>
      <c r="J27" s="347">
        <v>0</v>
      </c>
      <c r="K27" s="346">
        <v>0</v>
      </c>
    </row>
    <row r="28" spans="1:11" x14ac:dyDescent="0.2">
      <c r="A28" s="350" t="s">
        <v>222</v>
      </c>
      <c r="B28" s="357" t="s">
        <v>210</v>
      </c>
      <c r="C28" s="345">
        <v>0</v>
      </c>
      <c r="D28" s="345">
        <v>0</v>
      </c>
      <c r="E28" s="345">
        <v>0</v>
      </c>
      <c r="F28" s="345">
        <v>0</v>
      </c>
      <c r="G28" s="345">
        <v>0</v>
      </c>
      <c r="H28" s="345">
        <v>0</v>
      </c>
      <c r="I28" s="345">
        <v>0</v>
      </c>
      <c r="J28" s="347">
        <v>0</v>
      </c>
      <c r="K28" s="346">
        <v>0</v>
      </c>
    </row>
    <row r="29" spans="1:11" x14ac:dyDescent="0.2">
      <c r="A29" s="350" t="s">
        <v>223</v>
      </c>
      <c r="B29" s="357" t="s">
        <v>211</v>
      </c>
      <c r="C29" s="345">
        <v>0</v>
      </c>
      <c r="D29" s="345">
        <v>0</v>
      </c>
      <c r="E29" s="345">
        <v>0</v>
      </c>
      <c r="F29" s="345">
        <v>0</v>
      </c>
      <c r="G29" s="345">
        <v>0</v>
      </c>
      <c r="H29" s="345">
        <v>0</v>
      </c>
      <c r="I29" s="345">
        <v>0</v>
      </c>
      <c r="J29" s="347">
        <v>0</v>
      </c>
      <c r="K29" s="346">
        <v>0</v>
      </c>
    </row>
    <row r="30" spans="1:11" ht="13.5" thickBot="1" x14ac:dyDescent="0.25">
      <c r="A30" s="350" t="s">
        <v>213</v>
      </c>
      <c r="B30" s="357" t="s">
        <v>212</v>
      </c>
      <c r="C30" s="352">
        <v>0</v>
      </c>
      <c r="D30" s="352">
        <v>0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3">
        <v>0</v>
      </c>
      <c r="K30" s="354">
        <v>0</v>
      </c>
    </row>
    <row r="31" spans="1:11" ht="13.5" thickBot="1" x14ac:dyDescent="0.25">
      <c r="A31" s="340" t="s">
        <v>86</v>
      </c>
      <c r="B31" s="348" t="s">
        <v>85</v>
      </c>
      <c r="C31" s="341">
        <v>0</v>
      </c>
      <c r="D31" s="341">
        <v>0</v>
      </c>
      <c r="E31" s="341">
        <v>0</v>
      </c>
      <c r="F31" s="341">
        <v>0</v>
      </c>
      <c r="G31" s="341">
        <v>0</v>
      </c>
      <c r="H31" s="341">
        <v>0</v>
      </c>
      <c r="I31" s="341">
        <v>0</v>
      </c>
      <c r="J31" s="341">
        <v>0</v>
      </c>
      <c r="K31" s="342">
        <v>0</v>
      </c>
    </row>
    <row r="32" spans="1:11" x14ac:dyDescent="0.2">
      <c r="A32" s="330"/>
      <c r="B32" s="331"/>
      <c r="C32" s="329"/>
      <c r="D32" s="329"/>
      <c r="E32" s="329"/>
      <c r="F32" s="329"/>
      <c r="G32" s="329"/>
      <c r="H32" s="329"/>
      <c r="I32" s="329"/>
      <c r="J32" s="329"/>
      <c r="K32" s="329"/>
    </row>
    <row r="33" spans="1:11" x14ac:dyDescent="0.2">
      <c r="A33" s="335" t="s">
        <v>5</v>
      </c>
      <c r="B33" s="331"/>
      <c r="C33" s="329"/>
      <c r="D33" s="329"/>
      <c r="E33" s="329"/>
      <c r="F33" s="329"/>
      <c r="G33" s="329"/>
      <c r="H33" s="329"/>
      <c r="I33" s="329"/>
      <c r="J33" s="329"/>
      <c r="K33" s="329"/>
    </row>
    <row r="34" spans="1:11" x14ac:dyDescent="0.2">
      <c r="A34" s="334" t="s">
        <v>6</v>
      </c>
      <c r="B34" s="331"/>
      <c r="C34" s="329"/>
      <c r="D34" s="329"/>
      <c r="E34" s="329"/>
      <c r="F34" s="329"/>
      <c r="G34" s="329"/>
      <c r="H34" s="329"/>
      <c r="I34" s="329"/>
      <c r="J34" s="329"/>
      <c r="K34" s="329"/>
    </row>
  </sheetData>
  <sheetProtection password="CC3B" sheet="1" objects="1" scenarios="1"/>
  <mergeCells count="11">
    <mergeCell ref="C4:K4"/>
    <mergeCell ref="C5:K5"/>
    <mergeCell ref="C18:K18"/>
    <mergeCell ref="C19:K19"/>
    <mergeCell ref="A2:A3"/>
    <mergeCell ref="B2:B3"/>
    <mergeCell ref="A1:K1"/>
    <mergeCell ref="C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9" scale="67" firstPageNumber="14" fitToHeight="0" orientation="portrait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Normal="100" workbookViewId="0">
      <selection activeCell="C25" sqref="C25"/>
    </sheetView>
  </sheetViews>
  <sheetFormatPr defaultRowHeight="15" x14ac:dyDescent="0.25"/>
  <cols>
    <col min="1" max="1" width="35.140625" customWidth="1"/>
  </cols>
  <sheetData>
    <row r="1" spans="1:14" ht="30" customHeight="1" thickBot="1" x14ac:dyDescent="0.3">
      <c r="A1" s="1020" t="s">
        <v>164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2"/>
    </row>
    <row r="2" spans="1:14" ht="15" customHeight="1" x14ac:dyDescent="0.25">
      <c r="A2" s="1027" t="s">
        <v>272</v>
      </c>
      <c r="B2" s="1023" t="s">
        <v>0</v>
      </c>
      <c r="C2" s="1023"/>
      <c r="D2" s="1023"/>
      <c r="E2" s="1023" t="s">
        <v>2</v>
      </c>
      <c r="F2" s="1023"/>
      <c r="G2" s="1023"/>
      <c r="H2" s="1023" t="s">
        <v>1</v>
      </c>
      <c r="I2" s="1023"/>
      <c r="J2" s="1023"/>
      <c r="K2" s="1023" t="s">
        <v>90</v>
      </c>
      <c r="L2" s="1023"/>
      <c r="M2" s="1023"/>
      <c r="N2" s="1024" t="s">
        <v>4</v>
      </c>
    </row>
    <row r="3" spans="1:14" ht="15" customHeight="1" x14ac:dyDescent="0.25">
      <c r="A3" s="989"/>
      <c r="B3" s="142" t="s">
        <v>7</v>
      </c>
      <c r="C3" s="142" t="s">
        <v>8</v>
      </c>
      <c r="D3" s="142" t="s">
        <v>4</v>
      </c>
      <c r="E3" s="142" t="s">
        <v>7</v>
      </c>
      <c r="F3" s="142" t="s">
        <v>8</v>
      </c>
      <c r="G3" s="142" t="s">
        <v>4</v>
      </c>
      <c r="H3" s="142" t="s">
        <v>7</v>
      </c>
      <c r="I3" s="142" t="s">
        <v>8</v>
      </c>
      <c r="J3" s="142" t="s">
        <v>4</v>
      </c>
      <c r="K3" s="142" t="s">
        <v>7</v>
      </c>
      <c r="L3" s="142" t="s">
        <v>8</v>
      </c>
      <c r="M3" s="142" t="s">
        <v>4</v>
      </c>
      <c r="N3" s="1025"/>
    </row>
    <row r="4" spans="1:14" s="333" customFormat="1" ht="15" customHeight="1" x14ac:dyDescent="0.25">
      <c r="A4" s="363" t="s">
        <v>259</v>
      </c>
      <c r="B4" s="366">
        <v>0.45</v>
      </c>
      <c r="C4" s="366">
        <v>0.61</v>
      </c>
      <c r="D4" s="366">
        <v>0.51</v>
      </c>
      <c r="E4" s="366"/>
      <c r="F4" s="366"/>
      <c r="G4" s="366"/>
      <c r="H4" s="366">
        <v>0.28000000000000003</v>
      </c>
      <c r="I4" s="366"/>
      <c r="J4" s="366">
        <v>0.28000000000000003</v>
      </c>
      <c r="K4" s="366">
        <v>0</v>
      </c>
      <c r="L4" s="366">
        <v>0.2</v>
      </c>
      <c r="M4" s="366">
        <v>0.1</v>
      </c>
      <c r="N4" s="367">
        <v>0.48</v>
      </c>
    </row>
    <row r="5" spans="1:14" s="333" customFormat="1" ht="15" customHeight="1" x14ac:dyDescent="0.25">
      <c r="A5" s="363" t="s">
        <v>260</v>
      </c>
      <c r="B5" s="366">
        <v>0.49</v>
      </c>
      <c r="C5" s="366">
        <v>0.62</v>
      </c>
      <c r="D5" s="366">
        <v>0.53</v>
      </c>
      <c r="E5" s="366"/>
      <c r="F5" s="366"/>
      <c r="G5" s="366"/>
      <c r="H5" s="366">
        <v>0.03</v>
      </c>
      <c r="I5" s="366">
        <v>0.09</v>
      </c>
      <c r="J5" s="366">
        <v>0.06</v>
      </c>
      <c r="K5" s="366">
        <v>0</v>
      </c>
      <c r="L5" s="366">
        <v>0</v>
      </c>
      <c r="M5" s="366">
        <v>0</v>
      </c>
      <c r="N5" s="367">
        <v>0.43</v>
      </c>
    </row>
    <row r="6" spans="1:14" s="333" customFormat="1" ht="15" customHeight="1" x14ac:dyDescent="0.25">
      <c r="A6" s="371" t="s">
        <v>261</v>
      </c>
      <c r="B6" s="369">
        <v>0.15</v>
      </c>
      <c r="C6" s="369"/>
      <c r="D6" s="369">
        <v>0.15</v>
      </c>
      <c r="E6" s="369"/>
      <c r="F6" s="369"/>
      <c r="G6" s="369"/>
      <c r="H6" s="369">
        <v>0.13</v>
      </c>
      <c r="I6" s="369"/>
      <c r="J6" s="369">
        <v>0.13</v>
      </c>
      <c r="K6" s="369">
        <v>0</v>
      </c>
      <c r="L6" s="369">
        <v>0</v>
      </c>
      <c r="M6" s="369">
        <v>0</v>
      </c>
      <c r="N6" s="370">
        <v>0.13</v>
      </c>
    </row>
    <row r="7" spans="1:14" s="333" customFormat="1" ht="15" customHeight="1" x14ac:dyDescent="0.25">
      <c r="A7" s="371" t="s">
        <v>262</v>
      </c>
      <c r="B7" s="369">
        <v>0.28000000000000003</v>
      </c>
      <c r="C7" s="369">
        <v>0.33</v>
      </c>
      <c r="D7" s="369">
        <v>0.3</v>
      </c>
      <c r="E7" s="369"/>
      <c r="F7" s="369"/>
      <c r="G7" s="369"/>
      <c r="H7" s="369">
        <v>0.38</v>
      </c>
      <c r="I7" s="369">
        <v>0.34</v>
      </c>
      <c r="J7" s="369">
        <v>0.35</v>
      </c>
      <c r="K7" s="369"/>
      <c r="L7" s="369"/>
      <c r="M7" s="369"/>
      <c r="N7" s="370">
        <v>0.3</v>
      </c>
    </row>
    <row r="8" spans="1:14" s="333" customFormat="1" ht="15" customHeight="1" x14ac:dyDescent="0.25">
      <c r="A8" s="371" t="s">
        <v>263</v>
      </c>
      <c r="B8" s="369">
        <v>0.5</v>
      </c>
      <c r="C8" s="369">
        <v>0.57999999999999996</v>
      </c>
      <c r="D8" s="369">
        <v>0.53</v>
      </c>
      <c r="E8" s="369"/>
      <c r="F8" s="369"/>
      <c r="G8" s="369"/>
      <c r="H8" s="369">
        <v>0.28000000000000003</v>
      </c>
      <c r="I8" s="369">
        <v>0.22</v>
      </c>
      <c r="J8" s="369">
        <v>0.24</v>
      </c>
      <c r="K8" s="369">
        <v>0</v>
      </c>
      <c r="L8" s="369">
        <v>0</v>
      </c>
      <c r="M8" s="369">
        <v>0</v>
      </c>
      <c r="N8" s="370">
        <v>0.44</v>
      </c>
    </row>
    <row r="9" spans="1:14" s="333" customFormat="1" ht="15" customHeight="1" x14ac:dyDescent="0.25">
      <c r="A9" s="371" t="s">
        <v>264</v>
      </c>
      <c r="B9" s="369">
        <v>0.46</v>
      </c>
      <c r="C9" s="369">
        <v>0.54</v>
      </c>
      <c r="D9" s="369">
        <v>0.49</v>
      </c>
      <c r="E9" s="369"/>
      <c r="F9" s="369"/>
      <c r="G9" s="369"/>
      <c r="H9" s="369">
        <v>0.16</v>
      </c>
      <c r="I9" s="369">
        <v>0.3</v>
      </c>
      <c r="J9" s="369">
        <v>0.24</v>
      </c>
      <c r="K9" s="369">
        <v>0</v>
      </c>
      <c r="L9" s="369">
        <v>0</v>
      </c>
      <c r="M9" s="369">
        <v>0</v>
      </c>
      <c r="N9" s="370">
        <v>0.43</v>
      </c>
    </row>
    <row r="10" spans="1:14" s="333" customFormat="1" ht="15" customHeight="1" x14ac:dyDescent="0.25">
      <c r="A10" s="371" t="s">
        <v>265</v>
      </c>
      <c r="B10" s="369">
        <v>0.28999999999999998</v>
      </c>
      <c r="C10" s="369">
        <v>0.24</v>
      </c>
      <c r="D10" s="369">
        <v>0.28000000000000003</v>
      </c>
      <c r="E10" s="369">
        <v>0.04</v>
      </c>
      <c r="F10" s="369">
        <v>0.19</v>
      </c>
      <c r="G10" s="369">
        <v>0.14000000000000001</v>
      </c>
      <c r="H10" s="369">
        <v>0.08</v>
      </c>
      <c r="I10" s="369">
        <v>0.12</v>
      </c>
      <c r="J10" s="369">
        <v>0.1</v>
      </c>
      <c r="K10" s="369">
        <v>0.18</v>
      </c>
      <c r="L10" s="369">
        <v>0</v>
      </c>
      <c r="M10" s="369">
        <v>0.14000000000000001</v>
      </c>
      <c r="N10" s="370">
        <v>0.21</v>
      </c>
    </row>
    <row r="11" spans="1:14" s="333" customFormat="1" ht="15" customHeight="1" x14ac:dyDescent="0.25">
      <c r="A11" s="371" t="s">
        <v>266</v>
      </c>
      <c r="B11" s="369">
        <v>0.62</v>
      </c>
      <c r="C11" s="369">
        <v>0.7</v>
      </c>
      <c r="D11" s="369">
        <v>0.64</v>
      </c>
      <c r="E11" s="369"/>
      <c r="F11" s="369"/>
      <c r="G11" s="369"/>
      <c r="H11" s="369">
        <v>0.08</v>
      </c>
      <c r="I11" s="369">
        <v>0.56000000000000005</v>
      </c>
      <c r="J11" s="369">
        <v>0.21</v>
      </c>
      <c r="K11" s="369">
        <v>0</v>
      </c>
      <c r="L11" s="369">
        <v>0</v>
      </c>
      <c r="M11" s="369">
        <v>0</v>
      </c>
      <c r="N11" s="370">
        <v>0.59</v>
      </c>
    </row>
    <row r="12" spans="1:14" s="333" customFormat="1" ht="15" customHeight="1" thickBot="1" x14ac:dyDescent="0.3">
      <c r="A12" s="364" t="s">
        <v>86</v>
      </c>
      <c r="B12" s="368">
        <v>0.42</v>
      </c>
      <c r="C12" s="368">
        <v>0.5</v>
      </c>
      <c r="D12" s="368">
        <v>0.45</v>
      </c>
      <c r="E12" s="368">
        <v>0.04</v>
      </c>
      <c r="F12" s="368">
        <v>0.19</v>
      </c>
      <c r="G12" s="368">
        <v>0.14000000000000001</v>
      </c>
      <c r="H12" s="368">
        <v>0.15</v>
      </c>
      <c r="I12" s="368">
        <v>0.21</v>
      </c>
      <c r="J12" s="368">
        <v>0.18</v>
      </c>
      <c r="K12" s="368">
        <v>0.04</v>
      </c>
      <c r="L12" s="368">
        <v>0.06</v>
      </c>
      <c r="M12" s="368">
        <v>0.05</v>
      </c>
      <c r="N12" s="365">
        <v>0.38</v>
      </c>
    </row>
    <row r="14" spans="1:14" x14ac:dyDescent="0.25">
      <c r="A14" s="2" t="s">
        <v>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x14ac:dyDescent="0.25">
      <c r="A15" s="1" t="s">
        <v>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x14ac:dyDescent="0.25">
      <c r="A16" s="1026"/>
      <c r="B16" s="1026"/>
      <c r="C16" s="1026"/>
      <c r="D16" s="1026"/>
      <c r="E16" s="1026"/>
      <c r="F16" s="1026"/>
      <c r="G16" s="1026"/>
      <c r="H16" s="1026"/>
      <c r="I16" s="1026"/>
      <c r="J16" s="1026"/>
      <c r="K16" s="1026"/>
      <c r="L16" s="1026"/>
      <c r="M16" s="1026"/>
      <c r="N16" s="1026"/>
    </row>
    <row r="17" spans="1:14" ht="14.65" x14ac:dyDescent="0.4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5">
      <c r="A18" s="5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30" customHeight="1" x14ac:dyDescent="0.25">
      <c r="A19" s="992"/>
      <c r="B19" s="992"/>
      <c r="C19" s="992"/>
      <c r="D19" s="992"/>
      <c r="E19" s="992"/>
      <c r="F19" s="992"/>
      <c r="G19" s="992"/>
      <c r="H19" s="992"/>
      <c r="I19" s="992"/>
      <c r="J19" s="992"/>
      <c r="K19" s="992"/>
      <c r="L19" s="992"/>
      <c r="M19" s="992"/>
      <c r="N19" s="992"/>
    </row>
  </sheetData>
  <sheetProtection password="CC3B" sheet="1" objects="1" scenarios="1"/>
  <mergeCells count="9">
    <mergeCell ref="A1:N1"/>
    <mergeCell ref="A19:N19"/>
    <mergeCell ref="B2:D2"/>
    <mergeCell ref="E2:G2"/>
    <mergeCell ref="H2:J2"/>
    <mergeCell ref="K2:M2"/>
    <mergeCell ref="N2:N3"/>
    <mergeCell ref="A16:N16"/>
    <mergeCell ref="A2:A3"/>
  </mergeCells>
  <pageMargins left="0.70866141732283472" right="0.70866141732283472" top="0.78740157480314965" bottom="0.78740157480314965" header="0.31496062992125984" footer="0.31496062992125984"/>
  <pageSetup paperSize="9" scale="84" firstPageNumber="15" orientation="landscape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C22"/>
  <sheetViews>
    <sheetView zoomScaleNormal="100" workbookViewId="0">
      <selection activeCell="A30" sqref="A30"/>
    </sheetView>
  </sheetViews>
  <sheetFormatPr defaultColWidth="9.140625" defaultRowHeight="12.75" x14ac:dyDescent="0.2"/>
  <cols>
    <col min="1" max="1" width="54.85546875" style="2" customWidth="1"/>
    <col min="2" max="2" width="13.42578125" style="2" customWidth="1"/>
    <col min="3" max="3" width="22.42578125" style="2" customWidth="1"/>
    <col min="4" max="5" width="9.140625" style="2"/>
    <col min="6" max="6" width="11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1" spans="1:3" ht="39.950000000000003" customHeight="1" x14ac:dyDescent="0.2">
      <c r="A1" s="1028" t="s">
        <v>348</v>
      </c>
      <c r="B1" s="1029"/>
      <c r="C1" s="1030"/>
    </row>
    <row r="2" spans="1:3" ht="39.950000000000003" customHeight="1" x14ac:dyDescent="0.2">
      <c r="A2" s="272" t="s">
        <v>325</v>
      </c>
      <c r="B2" s="7"/>
      <c r="C2" s="17"/>
    </row>
    <row r="3" spans="1:3" ht="15" customHeight="1" x14ac:dyDescent="0.2">
      <c r="A3" s="361" t="s">
        <v>41</v>
      </c>
      <c r="B3" s="855" t="s">
        <v>42</v>
      </c>
      <c r="C3" s="19" t="s">
        <v>349</v>
      </c>
    </row>
    <row r="4" spans="1:3" ht="15" customHeight="1" x14ac:dyDescent="0.2">
      <c r="A4" s="760" t="s">
        <v>55</v>
      </c>
      <c r="B4" s="847">
        <v>459</v>
      </c>
      <c r="C4" s="848">
        <v>8460.7843137254895</v>
      </c>
    </row>
    <row r="5" spans="1:3" ht="30" customHeight="1" x14ac:dyDescent="0.2">
      <c r="A5" s="760" t="s">
        <v>56</v>
      </c>
      <c r="B5" s="847"/>
      <c r="C5" s="848"/>
    </row>
    <row r="6" spans="1:3" ht="30" customHeight="1" x14ac:dyDescent="0.2">
      <c r="A6" s="760" t="s">
        <v>57</v>
      </c>
      <c r="B6" s="847">
        <v>184</v>
      </c>
      <c r="C6" s="848">
        <v>35581.929347826088</v>
      </c>
    </row>
    <row r="7" spans="1:3" ht="15" customHeight="1" x14ac:dyDescent="0.2">
      <c r="A7" s="760" t="s">
        <v>58</v>
      </c>
      <c r="B7" s="847">
        <v>42</v>
      </c>
      <c r="C7" s="848">
        <v>33476.190476190473</v>
      </c>
    </row>
    <row r="8" spans="1:3" ht="15" customHeight="1" x14ac:dyDescent="0.2">
      <c r="A8" s="760" t="s">
        <v>64</v>
      </c>
      <c r="B8" s="847">
        <v>19</v>
      </c>
      <c r="C8" s="848">
        <v>31831.57894736842</v>
      </c>
    </row>
    <row r="9" spans="1:3" ht="15" customHeight="1" x14ac:dyDescent="0.2">
      <c r="A9" s="760" t="s">
        <v>59</v>
      </c>
      <c r="B9" s="18">
        <v>4488</v>
      </c>
      <c r="C9" s="849">
        <v>8360.49</v>
      </c>
    </row>
    <row r="10" spans="1:3" ht="15" customHeight="1" x14ac:dyDescent="0.2">
      <c r="A10" s="852" t="s">
        <v>65</v>
      </c>
      <c r="B10" s="853">
        <v>2478</v>
      </c>
      <c r="C10" s="854">
        <v>6616.896690879742</v>
      </c>
    </row>
    <row r="11" spans="1:3" ht="15" customHeight="1" x14ac:dyDescent="0.2">
      <c r="A11" s="760" t="s">
        <v>60</v>
      </c>
      <c r="B11" s="847">
        <v>151</v>
      </c>
      <c r="C11" s="848">
        <v>56974.716821192058</v>
      </c>
    </row>
    <row r="12" spans="1:3" ht="15" customHeight="1" x14ac:dyDescent="0.2">
      <c r="A12" s="760" t="s">
        <v>61</v>
      </c>
      <c r="B12" s="847">
        <v>1</v>
      </c>
      <c r="C12" s="848">
        <v>64000</v>
      </c>
    </row>
    <row r="13" spans="1:3" ht="15" customHeight="1" x14ac:dyDescent="0.2">
      <c r="A13" s="760" t="s">
        <v>62</v>
      </c>
      <c r="B13" s="847">
        <v>183</v>
      </c>
      <c r="C13" s="848">
        <v>94778.688524590165</v>
      </c>
    </row>
    <row r="14" spans="1:3" ht="15" customHeight="1" x14ac:dyDescent="0.2">
      <c r="A14" s="760" t="s">
        <v>63</v>
      </c>
      <c r="B14" s="18"/>
      <c r="C14" s="849"/>
    </row>
    <row r="15" spans="1:3" ht="15" customHeight="1" thickBot="1" x14ac:dyDescent="0.25">
      <c r="A15" s="281" t="s">
        <v>4</v>
      </c>
      <c r="B15" s="850">
        <v>5527</v>
      </c>
      <c r="C15" s="851">
        <v>13746.143723538989</v>
      </c>
    </row>
    <row r="16" spans="1:3" ht="15" customHeight="1" x14ac:dyDescent="0.2">
      <c r="A16" s="1"/>
      <c r="B16" s="1"/>
      <c r="C16" s="1"/>
    </row>
    <row r="17" spans="1:3" ht="15" customHeight="1" x14ac:dyDescent="0.2">
      <c r="A17" s="44"/>
      <c r="B17" s="1"/>
      <c r="C17" s="1"/>
    </row>
    <row r="18" spans="1:3" ht="15" customHeight="1" x14ac:dyDescent="0.2"/>
    <row r="19" spans="1:3" ht="15" customHeight="1" x14ac:dyDescent="0.2"/>
    <row r="20" spans="1:3" ht="15" customHeight="1" x14ac:dyDescent="0.35"/>
    <row r="21" spans="1:3" ht="15" customHeight="1" x14ac:dyDescent="0.35"/>
    <row r="22" spans="1:3" ht="15" customHeight="1" x14ac:dyDescent="0.35"/>
  </sheetData>
  <sheetProtection password="CC3B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6" firstPageNumber="16" orientation="portrait" useFirstPageNumber="1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150"/>
  <sheetViews>
    <sheetView zoomScaleNormal="100" workbookViewId="0">
      <selection activeCell="O30" sqref="O30:O31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4" ht="42.75" customHeight="1" x14ac:dyDescent="0.2">
      <c r="A1" s="975" t="s">
        <v>148</v>
      </c>
      <c r="B1" s="952"/>
      <c r="C1" s="952"/>
      <c r="D1" s="952"/>
      <c r="E1" s="952"/>
      <c r="F1" s="952"/>
      <c r="G1" s="952"/>
      <c r="H1" s="952"/>
      <c r="I1" s="952"/>
      <c r="J1" s="953"/>
      <c r="K1" s="954"/>
    </row>
    <row r="2" spans="1:14" s="4" customFormat="1" ht="38.25" customHeight="1" x14ac:dyDescent="0.2">
      <c r="A2" s="965" t="s">
        <v>325</v>
      </c>
      <c r="B2" s="1035"/>
      <c r="C2" s="982" t="s">
        <v>0</v>
      </c>
      <c r="D2" s="982"/>
      <c r="E2" s="982" t="s">
        <v>2</v>
      </c>
      <c r="F2" s="982"/>
      <c r="G2" s="982" t="s">
        <v>1</v>
      </c>
      <c r="H2" s="982"/>
      <c r="I2" s="1004" t="s">
        <v>3</v>
      </c>
      <c r="J2" s="997"/>
      <c r="K2" s="1037" t="s">
        <v>4</v>
      </c>
      <c r="N2" s="856"/>
    </row>
    <row r="3" spans="1:14" s="4" customFormat="1" ht="15.75" customHeight="1" thickBot="1" x14ac:dyDescent="0.25">
      <c r="A3" s="1034"/>
      <c r="B3" s="1036"/>
      <c r="C3" s="745" t="s">
        <v>7</v>
      </c>
      <c r="D3" s="745" t="s">
        <v>8</v>
      </c>
      <c r="E3" s="745" t="s">
        <v>7</v>
      </c>
      <c r="F3" s="745" t="s">
        <v>8</v>
      </c>
      <c r="G3" s="745" t="s">
        <v>7</v>
      </c>
      <c r="H3" s="745" t="s">
        <v>8</v>
      </c>
      <c r="I3" s="745" t="s">
        <v>7</v>
      </c>
      <c r="J3" s="745" t="s">
        <v>8</v>
      </c>
      <c r="K3" s="1038"/>
    </row>
    <row r="4" spans="1:14" s="4" customFormat="1" x14ac:dyDescent="0.2">
      <c r="A4" s="858" t="s">
        <v>259</v>
      </c>
      <c r="B4" s="859"/>
      <c r="C4" s="972"/>
      <c r="D4" s="973"/>
      <c r="E4" s="973"/>
      <c r="F4" s="973"/>
      <c r="G4" s="973"/>
      <c r="H4" s="973"/>
      <c r="I4" s="973"/>
      <c r="J4" s="973"/>
      <c r="K4" s="974"/>
    </row>
    <row r="5" spans="1:14" s="4" customFormat="1" x14ac:dyDescent="0.2">
      <c r="A5" s="395" t="s">
        <v>201</v>
      </c>
      <c r="B5" s="396" t="s">
        <v>200</v>
      </c>
      <c r="C5" s="1031"/>
      <c r="D5" s="1032"/>
      <c r="E5" s="1032"/>
      <c r="F5" s="1032"/>
      <c r="G5" s="1032"/>
      <c r="H5" s="1032"/>
      <c r="I5" s="1032"/>
      <c r="J5" s="1032"/>
      <c r="K5" s="1033"/>
    </row>
    <row r="6" spans="1:14" s="4" customFormat="1" x14ac:dyDescent="0.2">
      <c r="A6" s="392" t="s">
        <v>215</v>
      </c>
      <c r="B6" s="397" t="s">
        <v>202</v>
      </c>
      <c r="C6" s="380"/>
      <c r="D6" s="380"/>
      <c r="E6" s="380"/>
      <c r="F6" s="380"/>
      <c r="G6" s="380"/>
      <c r="H6" s="380"/>
      <c r="I6" s="380"/>
      <c r="J6" s="387"/>
      <c r="K6" s="489">
        <v>0</v>
      </c>
    </row>
    <row r="7" spans="1:14" s="4" customFormat="1" x14ac:dyDescent="0.2">
      <c r="A7" s="392" t="s">
        <v>216</v>
      </c>
      <c r="B7" s="397" t="s">
        <v>203</v>
      </c>
      <c r="C7" s="380"/>
      <c r="D7" s="380"/>
      <c r="E7" s="380"/>
      <c r="F7" s="380"/>
      <c r="G7" s="380"/>
      <c r="H7" s="380"/>
      <c r="I7" s="380"/>
      <c r="J7" s="387"/>
      <c r="K7" s="489">
        <v>0</v>
      </c>
    </row>
    <row r="8" spans="1:14" s="4" customFormat="1" x14ac:dyDescent="0.2">
      <c r="A8" s="392" t="s">
        <v>217</v>
      </c>
      <c r="B8" s="397" t="s">
        <v>204</v>
      </c>
      <c r="C8" s="380"/>
      <c r="D8" s="380"/>
      <c r="E8" s="380"/>
      <c r="F8" s="380"/>
      <c r="G8" s="380"/>
      <c r="H8" s="380"/>
      <c r="I8" s="380"/>
      <c r="J8" s="387"/>
      <c r="K8" s="489">
        <v>0</v>
      </c>
    </row>
    <row r="9" spans="1:14" s="4" customFormat="1" x14ac:dyDescent="0.2">
      <c r="A9" s="392" t="s">
        <v>218</v>
      </c>
      <c r="B9" s="397" t="s">
        <v>205</v>
      </c>
      <c r="C9" s="380">
        <v>38</v>
      </c>
      <c r="D9" s="380">
        <v>11</v>
      </c>
      <c r="E9" s="380"/>
      <c r="F9" s="380"/>
      <c r="G9" s="380">
        <v>14</v>
      </c>
      <c r="H9" s="380"/>
      <c r="I9" s="380">
        <v>15</v>
      </c>
      <c r="J9" s="387">
        <v>1</v>
      </c>
      <c r="K9" s="489">
        <v>79</v>
      </c>
    </row>
    <row r="10" spans="1:14" s="4" customFormat="1" x14ac:dyDescent="0.2">
      <c r="A10" s="392" t="s">
        <v>219</v>
      </c>
      <c r="B10" s="397" t="s">
        <v>206</v>
      </c>
      <c r="C10" s="380">
        <v>45</v>
      </c>
      <c r="D10" s="380">
        <v>23</v>
      </c>
      <c r="E10" s="380"/>
      <c r="F10" s="380"/>
      <c r="G10" s="380">
        <v>21</v>
      </c>
      <c r="H10" s="380">
        <v>0</v>
      </c>
      <c r="I10" s="380"/>
      <c r="J10" s="387"/>
      <c r="K10" s="489">
        <v>89</v>
      </c>
    </row>
    <row r="11" spans="1:14" s="4" customFormat="1" x14ac:dyDescent="0.2">
      <c r="A11" s="392" t="s">
        <v>220</v>
      </c>
      <c r="B11" s="397" t="s">
        <v>207</v>
      </c>
      <c r="C11" s="380"/>
      <c r="D11" s="380"/>
      <c r="E11" s="380"/>
      <c r="F11" s="380"/>
      <c r="G11" s="380"/>
      <c r="H11" s="380"/>
      <c r="I11" s="380"/>
      <c r="J11" s="387"/>
      <c r="K11" s="489">
        <v>0</v>
      </c>
    </row>
    <row r="12" spans="1:14" s="4" customFormat="1" x14ac:dyDescent="0.2">
      <c r="A12" s="392" t="s">
        <v>214</v>
      </c>
      <c r="B12" s="397" t="s">
        <v>208</v>
      </c>
      <c r="C12" s="380"/>
      <c r="D12" s="380"/>
      <c r="E12" s="380"/>
      <c r="F12" s="380"/>
      <c r="G12" s="380"/>
      <c r="H12" s="380"/>
      <c r="I12" s="380"/>
      <c r="J12" s="387"/>
      <c r="K12" s="489">
        <v>0</v>
      </c>
    </row>
    <row r="13" spans="1:14" s="4" customFormat="1" x14ac:dyDescent="0.2">
      <c r="A13" s="392" t="s">
        <v>221</v>
      </c>
      <c r="B13" s="397" t="s">
        <v>209</v>
      </c>
      <c r="C13" s="380"/>
      <c r="D13" s="380"/>
      <c r="E13" s="380"/>
      <c r="F13" s="380"/>
      <c r="G13" s="380"/>
      <c r="H13" s="380"/>
      <c r="I13" s="380"/>
      <c r="J13" s="387"/>
      <c r="K13" s="489">
        <v>0</v>
      </c>
    </row>
    <row r="14" spans="1:14" s="4" customFormat="1" x14ac:dyDescent="0.2">
      <c r="A14" s="392" t="s">
        <v>222</v>
      </c>
      <c r="B14" s="397" t="s">
        <v>210</v>
      </c>
      <c r="C14" s="380"/>
      <c r="D14" s="380"/>
      <c r="E14" s="380"/>
      <c r="F14" s="380"/>
      <c r="G14" s="380"/>
      <c r="H14" s="380"/>
      <c r="I14" s="380"/>
      <c r="J14" s="387"/>
      <c r="K14" s="489">
        <v>0</v>
      </c>
    </row>
    <row r="15" spans="1:14" s="4" customFormat="1" x14ac:dyDescent="0.2">
      <c r="A15" s="392" t="s">
        <v>223</v>
      </c>
      <c r="B15" s="397" t="s">
        <v>211</v>
      </c>
      <c r="C15" s="380">
        <v>55</v>
      </c>
      <c r="D15" s="380">
        <v>36</v>
      </c>
      <c r="E15" s="380"/>
      <c r="F15" s="380"/>
      <c r="G15" s="380">
        <v>2</v>
      </c>
      <c r="H15" s="380"/>
      <c r="I15" s="380"/>
      <c r="J15" s="387"/>
      <c r="K15" s="489">
        <v>93</v>
      </c>
    </row>
    <row r="16" spans="1:14" s="4" customFormat="1" x14ac:dyDescent="0.2">
      <c r="A16" s="392" t="s">
        <v>213</v>
      </c>
      <c r="B16" s="397" t="s">
        <v>212</v>
      </c>
      <c r="C16" s="380"/>
      <c r="D16" s="380"/>
      <c r="E16" s="380"/>
      <c r="F16" s="380"/>
      <c r="G16" s="380"/>
      <c r="H16" s="380"/>
      <c r="I16" s="380"/>
      <c r="J16" s="387"/>
      <c r="K16" s="489">
        <v>0</v>
      </c>
    </row>
    <row r="17" spans="1:11" s="4" customFormat="1" ht="12.95" customHeight="1" x14ac:dyDescent="0.2">
      <c r="A17" s="741" t="s">
        <v>84</v>
      </c>
      <c r="B17" s="736" t="s">
        <v>85</v>
      </c>
      <c r="C17" s="819">
        <v>138</v>
      </c>
      <c r="D17" s="819">
        <v>70</v>
      </c>
      <c r="E17" s="819">
        <v>0</v>
      </c>
      <c r="F17" s="819">
        <v>0</v>
      </c>
      <c r="G17" s="819">
        <v>37</v>
      </c>
      <c r="H17" s="819">
        <v>0</v>
      </c>
      <c r="I17" s="819">
        <v>15</v>
      </c>
      <c r="J17" s="819">
        <v>1</v>
      </c>
      <c r="K17" s="489">
        <v>261</v>
      </c>
    </row>
    <row r="18" spans="1:11" s="4" customFormat="1" ht="15" customHeight="1" x14ac:dyDescent="0.2">
      <c r="A18" s="392" t="s">
        <v>309</v>
      </c>
      <c r="B18" s="399" t="s">
        <v>85</v>
      </c>
      <c r="C18" s="380">
        <v>98</v>
      </c>
      <c r="D18" s="380">
        <v>56</v>
      </c>
      <c r="E18" s="380"/>
      <c r="F18" s="380"/>
      <c r="G18" s="380">
        <v>30</v>
      </c>
      <c r="H18" s="380">
        <v>0</v>
      </c>
      <c r="I18" s="380">
        <v>9</v>
      </c>
      <c r="J18" s="380">
        <v>1</v>
      </c>
      <c r="K18" s="820">
        <v>194</v>
      </c>
    </row>
    <row r="19" spans="1:11" s="4" customFormat="1" ht="15" customHeight="1" x14ac:dyDescent="0.2">
      <c r="A19" s="392" t="s">
        <v>310</v>
      </c>
      <c r="B19" s="399" t="s">
        <v>85</v>
      </c>
      <c r="C19" s="380">
        <v>2</v>
      </c>
      <c r="D19" s="380">
        <v>1</v>
      </c>
      <c r="E19" s="380"/>
      <c r="F19" s="380"/>
      <c r="G19" s="380">
        <v>1</v>
      </c>
      <c r="H19" s="380">
        <v>0</v>
      </c>
      <c r="I19" s="380">
        <v>0</v>
      </c>
      <c r="J19" s="380">
        <v>0</v>
      </c>
      <c r="K19" s="820">
        <v>4</v>
      </c>
    </row>
    <row r="20" spans="1:11" s="4" customFormat="1" x14ac:dyDescent="0.2">
      <c r="A20" s="738" t="s">
        <v>326</v>
      </c>
      <c r="B20" s="739"/>
      <c r="C20" s="941"/>
      <c r="D20" s="942"/>
      <c r="E20" s="942"/>
      <c r="F20" s="942"/>
      <c r="G20" s="942"/>
      <c r="H20" s="942"/>
      <c r="I20" s="942"/>
      <c r="J20" s="942"/>
      <c r="K20" s="943"/>
    </row>
    <row r="21" spans="1:11" s="2" customFormat="1" x14ac:dyDescent="0.2">
      <c r="A21" s="395" t="s">
        <v>201</v>
      </c>
      <c r="B21" s="396" t="s">
        <v>200</v>
      </c>
      <c r="C21" s="384"/>
      <c r="D21" s="385"/>
      <c r="E21" s="385"/>
      <c r="F21" s="385"/>
      <c r="G21" s="385"/>
      <c r="H21" s="385"/>
      <c r="I21" s="385"/>
      <c r="J21" s="385"/>
      <c r="K21" s="386"/>
    </row>
    <row r="22" spans="1:11" ht="15" customHeight="1" x14ac:dyDescent="0.2">
      <c r="A22" s="392" t="s">
        <v>215</v>
      </c>
      <c r="B22" s="397" t="s">
        <v>202</v>
      </c>
      <c r="C22" s="380"/>
      <c r="D22" s="380"/>
      <c r="E22" s="380"/>
      <c r="F22" s="380"/>
      <c r="G22" s="380"/>
      <c r="H22" s="380"/>
      <c r="I22" s="380"/>
      <c r="J22" s="387"/>
      <c r="K22" s="489">
        <v>0</v>
      </c>
    </row>
    <row r="23" spans="1:11" x14ac:dyDescent="0.2">
      <c r="A23" s="392" t="s">
        <v>216</v>
      </c>
      <c r="B23" s="397" t="s">
        <v>203</v>
      </c>
      <c r="C23" s="380"/>
      <c r="D23" s="380"/>
      <c r="E23" s="380"/>
      <c r="F23" s="380"/>
      <c r="G23" s="380"/>
      <c r="H23" s="380"/>
      <c r="I23" s="380"/>
      <c r="J23" s="387"/>
      <c r="K23" s="489">
        <v>0</v>
      </c>
    </row>
    <row r="24" spans="1:11" x14ac:dyDescent="0.2">
      <c r="A24" s="392" t="s">
        <v>217</v>
      </c>
      <c r="B24" s="397" t="s">
        <v>204</v>
      </c>
      <c r="C24" s="380"/>
      <c r="D24" s="380"/>
      <c r="E24" s="380"/>
      <c r="F24" s="380"/>
      <c r="G24" s="380"/>
      <c r="H24" s="380"/>
      <c r="I24" s="380"/>
      <c r="J24" s="387"/>
      <c r="K24" s="489">
        <v>0</v>
      </c>
    </row>
    <row r="25" spans="1:11" x14ac:dyDescent="0.2">
      <c r="A25" s="392" t="s">
        <v>218</v>
      </c>
      <c r="B25" s="397" t="s">
        <v>205</v>
      </c>
      <c r="C25" s="380"/>
      <c r="D25" s="380"/>
      <c r="E25" s="380"/>
      <c r="F25" s="380"/>
      <c r="G25" s="380"/>
      <c r="H25" s="380"/>
      <c r="I25" s="380"/>
      <c r="J25" s="387"/>
      <c r="K25" s="489">
        <v>0</v>
      </c>
    </row>
    <row r="26" spans="1:11" x14ac:dyDescent="0.2">
      <c r="A26" s="392" t="s">
        <v>219</v>
      </c>
      <c r="B26" s="397" t="s">
        <v>206</v>
      </c>
      <c r="C26" s="380"/>
      <c r="D26" s="380"/>
      <c r="E26" s="380"/>
      <c r="F26" s="380"/>
      <c r="G26" s="380"/>
      <c r="H26" s="380"/>
      <c r="I26" s="380"/>
      <c r="J26" s="387"/>
      <c r="K26" s="489">
        <v>0</v>
      </c>
    </row>
    <row r="27" spans="1:11" x14ac:dyDescent="0.2">
      <c r="A27" s="392" t="s">
        <v>220</v>
      </c>
      <c r="B27" s="397" t="s">
        <v>207</v>
      </c>
      <c r="C27" s="380"/>
      <c r="D27" s="380"/>
      <c r="E27" s="380"/>
      <c r="F27" s="380"/>
      <c r="G27" s="380"/>
      <c r="H27" s="380"/>
      <c r="I27" s="380"/>
      <c r="J27" s="387"/>
      <c r="K27" s="489">
        <v>0</v>
      </c>
    </row>
    <row r="28" spans="1:11" x14ac:dyDescent="0.2">
      <c r="A28" s="392" t="s">
        <v>214</v>
      </c>
      <c r="B28" s="397" t="s">
        <v>208</v>
      </c>
      <c r="C28" s="380"/>
      <c r="D28" s="380"/>
      <c r="E28" s="380"/>
      <c r="F28" s="380"/>
      <c r="G28" s="380"/>
      <c r="H28" s="380"/>
      <c r="I28" s="380"/>
      <c r="J28" s="387"/>
      <c r="K28" s="489">
        <v>0</v>
      </c>
    </row>
    <row r="29" spans="1:11" x14ac:dyDescent="0.2">
      <c r="A29" s="392" t="s">
        <v>221</v>
      </c>
      <c r="B29" s="397" t="s">
        <v>209</v>
      </c>
      <c r="C29" s="380">
        <v>47</v>
      </c>
      <c r="D29" s="380">
        <v>18</v>
      </c>
      <c r="E29" s="380"/>
      <c r="F29" s="380"/>
      <c r="G29" s="380">
        <v>13</v>
      </c>
      <c r="H29" s="380">
        <v>15</v>
      </c>
      <c r="I29" s="380">
        <v>3</v>
      </c>
      <c r="J29" s="387">
        <v>0</v>
      </c>
      <c r="K29" s="489">
        <v>96</v>
      </c>
    </row>
    <row r="30" spans="1:11" x14ac:dyDescent="0.2">
      <c r="A30" s="392" t="s">
        <v>222</v>
      </c>
      <c r="B30" s="397" t="s">
        <v>210</v>
      </c>
      <c r="C30" s="380"/>
      <c r="D30" s="380"/>
      <c r="E30" s="380"/>
      <c r="F30" s="380"/>
      <c r="G30" s="380"/>
      <c r="H30" s="380"/>
      <c r="I30" s="380"/>
      <c r="J30" s="387"/>
      <c r="K30" s="489">
        <v>0</v>
      </c>
    </row>
    <row r="31" spans="1:11" x14ac:dyDescent="0.2">
      <c r="A31" s="392" t="s">
        <v>223</v>
      </c>
      <c r="B31" s="397" t="s">
        <v>211</v>
      </c>
      <c r="C31" s="380"/>
      <c r="D31" s="380"/>
      <c r="E31" s="380"/>
      <c r="F31" s="380"/>
      <c r="G31" s="380"/>
      <c r="H31" s="380"/>
      <c r="I31" s="380"/>
      <c r="J31" s="387"/>
      <c r="K31" s="857">
        <v>0</v>
      </c>
    </row>
    <row r="32" spans="1:11" x14ac:dyDescent="0.2">
      <c r="A32" s="392" t="s">
        <v>213</v>
      </c>
      <c r="B32" s="397" t="s">
        <v>212</v>
      </c>
      <c r="C32" s="380"/>
      <c r="D32" s="380"/>
      <c r="E32" s="380"/>
      <c r="F32" s="380"/>
      <c r="G32" s="380"/>
      <c r="H32" s="380"/>
      <c r="I32" s="380"/>
      <c r="J32" s="387"/>
      <c r="K32" s="857">
        <v>0</v>
      </c>
    </row>
    <row r="33" spans="1:11" ht="12.95" customHeight="1" x14ac:dyDescent="0.2">
      <c r="A33" s="741" t="s">
        <v>84</v>
      </c>
      <c r="B33" s="736" t="s">
        <v>85</v>
      </c>
      <c r="C33" s="819">
        <v>47</v>
      </c>
      <c r="D33" s="819">
        <v>18</v>
      </c>
      <c r="E33" s="819">
        <v>0</v>
      </c>
      <c r="F33" s="819">
        <v>0</v>
      </c>
      <c r="G33" s="819">
        <v>13</v>
      </c>
      <c r="H33" s="819">
        <v>15</v>
      </c>
      <c r="I33" s="819">
        <v>3</v>
      </c>
      <c r="J33" s="819">
        <v>0</v>
      </c>
      <c r="K33" s="857">
        <v>96</v>
      </c>
    </row>
    <row r="34" spans="1:11" ht="15" customHeight="1" x14ac:dyDescent="0.2">
      <c r="A34" s="392" t="s">
        <v>311</v>
      </c>
      <c r="B34" s="399" t="s">
        <v>85</v>
      </c>
      <c r="C34" s="380">
        <v>0</v>
      </c>
      <c r="D34" s="380">
        <v>0</v>
      </c>
      <c r="E34" s="380"/>
      <c r="F34" s="380"/>
      <c r="G34" s="380">
        <v>1</v>
      </c>
      <c r="H34" s="380">
        <v>1</v>
      </c>
      <c r="I34" s="380">
        <v>0</v>
      </c>
      <c r="J34" s="380">
        <v>0</v>
      </c>
      <c r="K34" s="489">
        <v>2</v>
      </c>
    </row>
    <row r="35" spans="1:11" ht="15" customHeight="1" x14ac:dyDescent="0.2">
      <c r="A35" s="392" t="s">
        <v>312</v>
      </c>
      <c r="B35" s="399" t="s">
        <v>85</v>
      </c>
      <c r="C35" s="380">
        <v>0</v>
      </c>
      <c r="D35" s="380"/>
      <c r="E35" s="380"/>
      <c r="F35" s="380"/>
      <c r="G35" s="380">
        <v>0</v>
      </c>
      <c r="H35" s="380">
        <v>0</v>
      </c>
      <c r="I35" s="380">
        <v>0</v>
      </c>
      <c r="J35" s="380">
        <v>0</v>
      </c>
      <c r="K35" s="489">
        <v>0</v>
      </c>
    </row>
    <row r="36" spans="1:11" ht="15" customHeight="1" x14ac:dyDescent="0.2">
      <c r="A36" s="738" t="s">
        <v>261</v>
      </c>
      <c r="B36" s="739"/>
      <c r="C36" s="1040"/>
      <c r="D36" s="1041"/>
      <c r="E36" s="1041"/>
      <c r="F36" s="1041"/>
      <c r="G36" s="1041"/>
      <c r="H36" s="1041"/>
      <c r="I36" s="1041"/>
      <c r="J36" s="1041"/>
      <c r="K36" s="1042"/>
    </row>
    <row r="37" spans="1:11" x14ac:dyDescent="0.2">
      <c r="A37" s="395" t="s">
        <v>201</v>
      </c>
      <c r="B37" s="396" t="s">
        <v>200</v>
      </c>
      <c r="C37" s="1031"/>
      <c r="D37" s="1032"/>
      <c r="E37" s="1032"/>
      <c r="F37" s="1032"/>
      <c r="G37" s="1032"/>
      <c r="H37" s="1032"/>
      <c r="I37" s="1032"/>
      <c r="J37" s="1032"/>
      <c r="K37" s="1033"/>
    </row>
    <row r="38" spans="1:11" ht="15" customHeight="1" x14ac:dyDescent="0.2">
      <c r="A38" s="392" t="s">
        <v>215</v>
      </c>
      <c r="B38" s="397" t="s">
        <v>202</v>
      </c>
      <c r="C38" s="380"/>
      <c r="D38" s="380"/>
      <c r="E38" s="380"/>
      <c r="F38" s="380"/>
      <c r="G38" s="380"/>
      <c r="H38" s="380"/>
      <c r="I38" s="380"/>
      <c r="J38" s="387"/>
      <c r="K38" s="489">
        <v>0</v>
      </c>
    </row>
    <row r="39" spans="1:11" ht="15" customHeight="1" x14ac:dyDescent="0.2">
      <c r="A39" s="392" t="s">
        <v>216</v>
      </c>
      <c r="B39" s="397" t="s">
        <v>203</v>
      </c>
      <c r="C39" s="380"/>
      <c r="D39" s="380"/>
      <c r="E39" s="380"/>
      <c r="F39" s="380"/>
      <c r="G39" s="380"/>
      <c r="H39" s="380"/>
      <c r="I39" s="380"/>
      <c r="J39" s="387"/>
      <c r="K39" s="489">
        <v>0</v>
      </c>
    </row>
    <row r="40" spans="1:11" ht="15" customHeight="1" x14ac:dyDescent="0.2">
      <c r="A40" s="392" t="s">
        <v>217</v>
      </c>
      <c r="B40" s="397" t="s">
        <v>204</v>
      </c>
      <c r="C40" s="380">
        <v>61</v>
      </c>
      <c r="D40" s="380"/>
      <c r="E40" s="380"/>
      <c r="F40" s="380"/>
      <c r="G40" s="380">
        <v>33</v>
      </c>
      <c r="H40" s="380"/>
      <c r="I40" s="380">
        <v>4</v>
      </c>
      <c r="J40" s="387">
        <v>5</v>
      </c>
      <c r="K40" s="489">
        <v>103</v>
      </c>
    </row>
    <row r="41" spans="1:11" ht="15" customHeight="1" x14ac:dyDescent="0.2">
      <c r="A41" s="392" t="s">
        <v>218</v>
      </c>
      <c r="B41" s="397" t="s">
        <v>205</v>
      </c>
      <c r="C41" s="380"/>
      <c r="D41" s="380"/>
      <c r="E41" s="380"/>
      <c r="F41" s="380"/>
      <c r="G41" s="380"/>
      <c r="H41" s="380"/>
      <c r="I41" s="380"/>
      <c r="J41" s="387"/>
      <c r="K41" s="489">
        <v>0</v>
      </c>
    </row>
    <row r="42" spans="1:11" ht="15" customHeight="1" x14ac:dyDescent="0.2">
      <c r="A42" s="392" t="s">
        <v>219</v>
      </c>
      <c r="B42" s="397" t="s">
        <v>206</v>
      </c>
      <c r="C42" s="380"/>
      <c r="D42" s="380"/>
      <c r="E42" s="380"/>
      <c r="F42" s="380"/>
      <c r="G42" s="380"/>
      <c r="H42" s="380"/>
      <c r="I42" s="380"/>
      <c r="J42" s="387"/>
      <c r="K42" s="489">
        <v>0</v>
      </c>
    </row>
    <row r="43" spans="1:11" ht="15" customHeight="1" x14ac:dyDescent="0.2">
      <c r="A43" s="392" t="s">
        <v>220</v>
      </c>
      <c r="B43" s="397" t="s">
        <v>207</v>
      </c>
      <c r="C43" s="380"/>
      <c r="D43" s="380"/>
      <c r="E43" s="380"/>
      <c r="F43" s="380"/>
      <c r="G43" s="380"/>
      <c r="H43" s="380"/>
      <c r="I43" s="380"/>
      <c r="J43" s="387"/>
      <c r="K43" s="489">
        <v>0</v>
      </c>
    </row>
    <row r="44" spans="1:11" ht="15" customHeight="1" x14ac:dyDescent="0.2">
      <c r="A44" s="392" t="s">
        <v>214</v>
      </c>
      <c r="B44" s="397" t="s">
        <v>208</v>
      </c>
      <c r="C44" s="380"/>
      <c r="D44" s="380"/>
      <c r="E44" s="380"/>
      <c r="F44" s="380"/>
      <c r="G44" s="380"/>
      <c r="H44" s="380"/>
      <c r="I44" s="380"/>
      <c r="J44" s="387"/>
      <c r="K44" s="489">
        <v>0</v>
      </c>
    </row>
    <row r="45" spans="1:11" ht="15" customHeight="1" x14ac:dyDescent="0.2">
      <c r="A45" s="392" t="s">
        <v>221</v>
      </c>
      <c r="B45" s="397" t="s">
        <v>209</v>
      </c>
      <c r="C45" s="380"/>
      <c r="D45" s="380"/>
      <c r="E45" s="380"/>
      <c r="F45" s="380"/>
      <c r="G45" s="380"/>
      <c r="H45" s="380"/>
      <c r="I45" s="380"/>
      <c r="J45" s="387"/>
      <c r="K45" s="489">
        <v>0</v>
      </c>
    </row>
    <row r="46" spans="1:11" ht="15" customHeight="1" x14ac:dyDescent="0.2">
      <c r="A46" s="392" t="s">
        <v>222</v>
      </c>
      <c r="B46" s="397" t="s">
        <v>210</v>
      </c>
      <c r="C46" s="380"/>
      <c r="D46" s="380"/>
      <c r="E46" s="380"/>
      <c r="F46" s="380"/>
      <c r="G46" s="380"/>
      <c r="H46" s="380"/>
      <c r="I46" s="380"/>
      <c r="J46" s="387"/>
      <c r="K46" s="489">
        <v>0</v>
      </c>
    </row>
    <row r="47" spans="1:11" ht="15" customHeight="1" x14ac:dyDescent="0.2">
      <c r="A47" s="392" t="s">
        <v>223</v>
      </c>
      <c r="B47" s="397" t="s">
        <v>211</v>
      </c>
      <c r="C47" s="380"/>
      <c r="D47" s="380"/>
      <c r="E47" s="380"/>
      <c r="F47" s="380"/>
      <c r="G47" s="380"/>
      <c r="H47" s="380"/>
      <c r="I47" s="380"/>
      <c r="J47" s="387"/>
      <c r="K47" s="489">
        <v>0</v>
      </c>
    </row>
    <row r="48" spans="1:11" ht="15" customHeight="1" x14ac:dyDescent="0.2">
      <c r="A48" s="392" t="s">
        <v>213</v>
      </c>
      <c r="B48" s="397" t="s">
        <v>212</v>
      </c>
      <c r="C48" s="380"/>
      <c r="D48" s="380"/>
      <c r="E48" s="380"/>
      <c r="F48" s="380"/>
      <c r="G48" s="380"/>
      <c r="H48" s="380"/>
      <c r="I48" s="380"/>
      <c r="J48" s="387"/>
      <c r="K48" s="489">
        <v>0</v>
      </c>
    </row>
    <row r="49" spans="1:11" x14ac:dyDescent="0.2">
      <c r="A49" s="741" t="s">
        <v>84</v>
      </c>
      <c r="B49" s="736" t="s">
        <v>85</v>
      </c>
      <c r="C49" s="819">
        <v>61</v>
      </c>
      <c r="D49" s="819">
        <v>0</v>
      </c>
      <c r="E49" s="819">
        <v>0</v>
      </c>
      <c r="F49" s="819">
        <v>0</v>
      </c>
      <c r="G49" s="819">
        <v>33</v>
      </c>
      <c r="H49" s="819">
        <v>0</v>
      </c>
      <c r="I49" s="819">
        <v>4</v>
      </c>
      <c r="J49" s="819">
        <v>5</v>
      </c>
      <c r="K49" s="489">
        <v>103</v>
      </c>
    </row>
    <row r="50" spans="1:11" x14ac:dyDescent="0.2">
      <c r="A50" s="392" t="s">
        <v>313</v>
      </c>
      <c r="B50" s="399" t="s">
        <v>85</v>
      </c>
      <c r="C50" s="380">
        <v>47</v>
      </c>
      <c r="D50" s="380"/>
      <c r="E50" s="380"/>
      <c r="F50" s="380"/>
      <c r="G50" s="380">
        <v>22</v>
      </c>
      <c r="H50" s="380"/>
      <c r="I50" s="380">
        <v>1</v>
      </c>
      <c r="J50" s="380">
        <v>2</v>
      </c>
      <c r="K50" s="820">
        <v>72</v>
      </c>
    </row>
    <row r="51" spans="1:11" x14ac:dyDescent="0.2">
      <c r="A51" s="392" t="s">
        <v>314</v>
      </c>
      <c r="B51" s="399" t="s">
        <v>85</v>
      </c>
      <c r="C51" s="380">
        <v>10</v>
      </c>
      <c r="D51" s="380"/>
      <c r="E51" s="380"/>
      <c r="F51" s="380"/>
      <c r="G51" s="380">
        <v>8</v>
      </c>
      <c r="H51" s="380"/>
      <c r="I51" s="380">
        <v>1</v>
      </c>
      <c r="J51" s="380">
        <v>0</v>
      </c>
      <c r="K51" s="820">
        <v>19</v>
      </c>
    </row>
    <row r="52" spans="1:11" x14ac:dyDescent="0.2">
      <c r="A52" s="738" t="s">
        <v>262</v>
      </c>
      <c r="B52" s="739"/>
      <c r="C52" s="941"/>
      <c r="D52" s="942"/>
      <c r="E52" s="942"/>
      <c r="F52" s="942"/>
      <c r="G52" s="942"/>
      <c r="H52" s="942"/>
      <c r="I52" s="942"/>
      <c r="J52" s="942"/>
      <c r="K52" s="943"/>
    </row>
    <row r="53" spans="1:11" ht="15" customHeight="1" x14ac:dyDescent="0.2">
      <c r="A53" s="395" t="s">
        <v>201</v>
      </c>
      <c r="B53" s="396" t="s">
        <v>200</v>
      </c>
      <c r="C53" s="384"/>
      <c r="D53" s="385"/>
      <c r="E53" s="385"/>
      <c r="F53" s="385"/>
      <c r="G53" s="385"/>
      <c r="H53" s="385"/>
      <c r="I53" s="385"/>
      <c r="J53" s="385"/>
      <c r="K53" s="386"/>
    </row>
    <row r="54" spans="1:11" ht="15" customHeight="1" x14ac:dyDescent="0.2">
      <c r="A54" s="392" t="s">
        <v>215</v>
      </c>
      <c r="B54" s="397" t="s">
        <v>202</v>
      </c>
      <c r="C54" s="380"/>
      <c r="D54" s="380"/>
      <c r="E54" s="380"/>
      <c r="F54" s="380"/>
      <c r="G54" s="380"/>
      <c r="H54" s="380"/>
      <c r="I54" s="380"/>
      <c r="J54" s="387"/>
      <c r="K54" s="489">
        <v>0</v>
      </c>
    </row>
    <row r="55" spans="1:11" x14ac:dyDescent="0.2">
      <c r="A55" s="392" t="s">
        <v>216</v>
      </c>
      <c r="B55" s="397" t="s">
        <v>203</v>
      </c>
      <c r="C55" s="380"/>
      <c r="D55" s="380"/>
      <c r="E55" s="380"/>
      <c r="F55" s="380"/>
      <c r="G55" s="380">
        <v>6</v>
      </c>
      <c r="H55" s="380">
        <v>14</v>
      </c>
      <c r="I55" s="380"/>
      <c r="J55" s="387"/>
      <c r="K55" s="489">
        <v>20</v>
      </c>
    </row>
    <row r="56" spans="1:11" x14ac:dyDescent="0.2">
      <c r="A56" s="392" t="s">
        <v>217</v>
      </c>
      <c r="B56" s="397" t="s">
        <v>204</v>
      </c>
      <c r="C56" s="380"/>
      <c r="D56" s="380"/>
      <c r="E56" s="380"/>
      <c r="F56" s="380"/>
      <c r="G56" s="380"/>
      <c r="H56" s="380"/>
      <c r="I56" s="380"/>
      <c r="J56" s="387"/>
      <c r="K56" s="489">
        <v>0</v>
      </c>
    </row>
    <row r="57" spans="1:11" x14ac:dyDescent="0.2">
      <c r="A57" s="392" t="s">
        <v>218</v>
      </c>
      <c r="B57" s="397" t="s">
        <v>205</v>
      </c>
      <c r="C57" s="380"/>
      <c r="D57" s="380"/>
      <c r="E57" s="380"/>
      <c r="F57" s="380"/>
      <c r="G57" s="380"/>
      <c r="H57" s="380"/>
      <c r="I57" s="380"/>
      <c r="J57" s="387"/>
      <c r="K57" s="489">
        <v>0</v>
      </c>
    </row>
    <row r="58" spans="1:11" x14ac:dyDescent="0.2">
      <c r="A58" s="392" t="s">
        <v>219</v>
      </c>
      <c r="B58" s="397" t="s">
        <v>206</v>
      </c>
      <c r="C58" s="380"/>
      <c r="D58" s="380"/>
      <c r="E58" s="380"/>
      <c r="F58" s="380"/>
      <c r="G58" s="380">
        <v>17</v>
      </c>
      <c r="H58" s="380">
        <v>19</v>
      </c>
      <c r="I58" s="380"/>
      <c r="J58" s="387"/>
      <c r="K58" s="489">
        <v>36</v>
      </c>
    </row>
    <row r="59" spans="1:11" x14ac:dyDescent="0.2">
      <c r="A59" s="392" t="s">
        <v>220</v>
      </c>
      <c r="B59" s="397" t="s">
        <v>207</v>
      </c>
      <c r="C59" s="380"/>
      <c r="D59" s="380"/>
      <c r="E59" s="380"/>
      <c r="F59" s="380"/>
      <c r="G59" s="380"/>
      <c r="H59" s="380"/>
      <c r="I59" s="380"/>
      <c r="J59" s="387"/>
      <c r="K59" s="489">
        <v>0</v>
      </c>
    </row>
    <row r="60" spans="1:11" x14ac:dyDescent="0.2">
      <c r="A60" s="392" t="s">
        <v>214</v>
      </c>
      <c r="B60" s="397" t="s">
        <v>208</v>
      </c>
      <c r="C60" s="380"/>
      <c r="D60" s="380"/>
      <c r="E60" s="380"/>
      <c r="F60" s="380"/>
      <c r="G60" s="380"/>
      <c r="H60" s="380"/>
      <c r="I60" s="380"/>
      <c r="J60" s="387"/>
      <c r="K60" s="489">
        <v>0</v>
      </c>
    </row>
    <row r="61" spans="1:11" x14ac:dyDescent="0.2">
      <c r="A61" s="392" t="s">
        <v>221</v>
      </c>
      <c r="B61" s="397" t="s">
        <v>209</v>
      </c>
      <c r="C61" s="380"/>
      <c r="D61" s="380"/>
      <c r="E61" s="380"/>
      <c r="F61" s="380"/>
      <c r="G61" s="380"/>
      <c r="H61" s="380"/>
      <c r="I61" s="380"/>
      <c r="J61" s="387"/>
      <c r="K61" s="489">
        <v>0</v>
      </c>
    </row>
    <row r="62" spans="1:11" x14ac:dyDescent="0.2">
      <c r="A62" s="392" t="s">
        <v>222</v>
      </c>
      <c r="B62" s="397" t="s">
        <v>210</v>
      </c>
      <c r="C62" s="380"/>
      <c r="D62" s="380"/>
      <c r="E62" s="380"/>
      <c r="F62" s="380"/>
      <c r="G62" s="380"/>
      <c r="H62" s="380"/>
      <c r="I62" s="380"/>
      <c r="J62" s="387"/>
      <c r="K62" s="489">
        <v>0</v>
      </c>
    </row>
    <row r="63" spans="1:11" x14ac:dyDescent="0.2">
      <c r="A63" s="392" t="s">
        <v>223</v>
      </c>
      <c r="B63" s="397" t="s">
        <v>211</v>
      </c>
      <c r="C63" s="380">
        <v>124</v>
      </c>
      <c r="D63" s="380">
        <v>81</v>
      </c>
      <c r="E63" s="380"/>
      <c r="F63" s="380"/>
      <c r="G63" s="380"/>
      <c r="H63" s="380"/>
      <c r="I63" s="380"/>
      <c r="J63" s="387"/>
      <c r="K63" s="857">
        <v>205</v>
      </c>
    </row>
    <row r="64" spans="1:11" x14ac:dyDescent="0.2">
      <c r="A64" s="392" t="s">
        <v>213</v>
      </c>
      <c r="B64" s="397" t="s">
        <v>212</v>
      </c>
      <c r="C64" s="380"/>
      <c r="D64" s="380"/>
      <c r="E64" s="380"/>
      <c r="F64" s="380"/>
      <c r="G64" s="380"/>
      <c r="H64" s="380"/>
      <c r="I64" s="380"/>
      <c r="J64" s="387"/>
      <c r="K64" s="857">
        <v>0</v>
      </c>
    </row>
    <row r="65" spans="1:11" x14ac:dyDescent="0.2">
      <c r="A65" s="741" t="s">
        <v>84</v>
      </c>
      <c r="B65" s="736" t="s">
        <v>85</v>
      </c>
      <c r="C65" s="819">
        <v>124</v>
      </c>
      <c r="D65" s="819">
        <v>81</v>
      </c>
      <c r="E65" s="819">
        <v>0</v>
      </c>
      <c r="F65" s="819">
        <v>0</v>
      </c>
      <c r="G65" s="819">
        <v>23</v>
      </c>
      <c r="H65" s="819">
        <v>33</v>
      </c>
      <c r="I65" s="819">
        <v>0</v>
      </c>
      <c r="J65" s="819">
        <v>0</v>
      </c>
      <c r="K65" s="857">
        <v>261</v>
      </c>
    </row>
    <row r="66" spans="1:11" x14ac:dyDescent="0.2">
      <c r="A66" s="392" t="s">
        <v>315</v>
      </c>
      <c r="B66" s="399" t="s">
        <v>85</v>
      </c>
      <c r="C66" s="380">
        <v>104</v>
      </c>
      <c r="D66" s="380">
        <v>65</v>
      </c>
      <c r="E66" s="380"/>
      <c r="F66" s="380"/>
      <c r="G66" s="380">
        <v>20</v>
      </c>
      <c r="H66" s="380">
        <v>29</v>
      </c>
      <c r="I66" s="380"/>
      <c r="J66" s="380"/>
      <c r="K66" s="489">
        <v>218</v>
      </c>
    </row>
    <row r="67" spans="1:11" x14ac:dyDescent="0.2">
      <c r="A67" s="392" t="s">
        <v>316</v>
      </c>
      <c r="B67" s="399" t="s">
        <v>85</v>
      </c>
      <c r="C67" s="380">
        <v>7</v>
      </c>
      <c r="D67" s="380">
        <v>2</v>
      </c>
      <c r="E67" s="380"/>
      <c r="F67" s="380"/>
      <c r="G67" s="380">
        <v>0</v>
      </c>
      <c r="H67" s="380">
        <v>2</v>
      </c>
      <c r="I67" s="380"/>
      <c r="J67" s="380"/>
      <c r="K67" s="489">
        <v>11</v>
      </c>
    </row>
    <row r="68" spans="1:11" x14ac:dyDescent="0.2">
      <c r="A68" s="738" t="s">
        <v>263</v>
      </c>
      <c r="B68" s="739"/>
      <c r="C68" s="941"/>
      <c r="D68" s="942"/>
      <c r="E68" s="942"/>
      <c r="F68" s="942"/>
      <c r="G68" s="942"/>
      <c r="H68" s="942"/>
      <c r="I68" s="942"/>
      <c r="J68" s="942"/>
      <c r="K68" s="943"/>
    </row>
    <row r="69" spans="1:11" x14ac:dyDescent="0.2">
      <c r="A69" s="395" t="s">
        <v>201</v>
      </c>
      <c r="B69" s="396" t="s">
        <v>200</v>
      </c>
      <c r="C69" s="384"/>
      <c r="D69" s="385"/>
      <c r="E69" s="385"/>
      <c r="F69" s="385"/>
      <c r="G69" s="385"/>
      <c r="H69" s="385"/>
      <c r="I69" s="385"/>
      <c r="J69" s="385"/>
      <c r="K69" s="386"/>
    </row>
    <row r="70" spans="1:11" x14ac:dyDescent="0.2">
      <c r="A70" s="392" t="s">
        <v>215</v>
      </c>
      <c r="B70" s="397" t="s">
        <v>202</v>
      </c>
      <c r="C70" s="380"/>
      <c r="D70" s="380"/>
      <c r="E70" s="380"/>
      <c r="F70" s="380"/>
      <c r="G70" s="380"/>
      <c r="H70" s="380"/>
      <c r="I70" s="380"/>
      <c r="J70" s="387"/>
      <c r="K70" s="489">
        <v>0</v>
      </c>
    </row>
    <row r="71" spans="1:11" x14ac:dyDescent="0.2">
      <c r="A71" s="392" t="s">
        <v>216</v>
      </c>
      <c r="B71" s="397" t="s">
        <v>203</v>
      </c>
      <c r="C71" s="380"/>
      <c r="D71" s="380"/>
      <c r="E71" s="380"/>
      <c r="F71" s="380"/>
      <c r="G71" s="380"/>
      <c r="H71" s="380"/>
      <c r="I71" s="380"/>
      <c r="J71" s="387"/>
      <c r="K71" s="489">
        <v>0</v>
      </c>
    </row>
    <row r="72" spans="1:11" x14ac:dyDescent="0.2">
      <c r="A72" s="392" t="s">
        <v>217</v>
      </c>
      <c r="B72" s="397" t="s">
        <v>204</v>
      </c>
      <c r="C72" s="380"/>
      <c r="D72" s="380"/>
      <c r="E72" s="380"/>
      <c r="F72" s="380"/>
      <c r="G72" s="380"/>
      <c r="H72" s="380"/>
      <c r="I72" s="380"/>
      <c r="J72" s="387"/>
      <c r="K72" s="489">
        <v>0</v>
      </c>
    </row>
    <row r="73" spans="1:11" x14ac:dyDescent="0.2">
      <c r="A73" s="392" t="s">
        <v>218</v>
      </c>
      <c r="B73" s="397" t="s">
        <v>205</v>
      </c>
      <c r="C73" s="380"/>
      <c r="D73" s="380"/>
      <c r="E73" s="380"/>
      <c r="F73" s="380"/>
      <c r="G73" s="380"/>
      <c r="H73" s="380"/>
      <c r="I73" s="380"/>
      <c r="J73" s="387"/>
      <c r="K73" s="489">
        <v>0</v>
      </c>
    </row>
    <row r="74" spans="1:11" x14ac:dyDescent="0.2">
      <c r="A74" s="392" t="s">
        <v>219</v>
      </c>
      <c r="B74" s="397" t="s">
        <v>206</v>
      </c>
      <c r="C74" s="380"/>
      <c r="D74" s="380"/>
      <c r="E74" s="380"/>
      <c r="F74" s="380"/>
      <c r="G74" s="380"/>
      <c r="H74" s="380"/>
      <c r="I74" s="380"/>
      <c r="J74" s="387"/>
      <c r="K74" s="489">
        <v>0</v>
      </c>
    </row>
    <row r="75" spans="1:11" x14ac:dyDescent="0.2">
      <c r="A75" s="392" t="s">
        <v>220</v>
      </c>
      <c r="B75" s="397" t="s">
        <v>207</v>
      </c>
      <c r="C75" s="380">
        <v>35</v>
      </c>
      <c r="D75" s="380">
        <v>17</v>
      </c>
      <c r="E75" s="380"/>
      <c r="F75" s="380"/>
      <c r="G75" s="380">
        <v>0</v>
      </c>
      <c r="H75" s="380">
        <v>5</v>
      </c>
      <c r="I75" s="380">
        <v>3</v>
      </c>
      <c r="J75" s="387">
        <v>0</v>
      </c>
      <c r="K75" s="489">
        <v>60</v>
      </c>
    </row>
    <row r="76" spans="1:11" x14ac:dyDescent="0.2">
      <c r="A76" s="392" t="s">
        <v>214</v>
      </c>
      <c r="B76" s="397" t="s">
        <v>208</v>
      </c>
      <c r="C76" s="380"/>
      <c r="D76" s="380"/>
      <c r="E76" s="380"/>
      <c r="F76" s="380"/>
      <c r="G76" s="380"/>
      <c r="H76" s="380"/>
      <c r="I76" s="380"/>
      <c r="J76" s="387"/>
      <c r="K76" s="489">
        <v>0</v>
      </c>
    </row>
    <row r="77" spans="1:11" x14ac:dyDescent="0.2">
      <c r="A77" s="392" t="s">
        <v>221</v>
      </c>
      <c r="B77" s="397" t="s">
        <v>209</v>
      </c>
      <c r="C77" s="380"/>
      <c r="D77" s="380"/>
      <c r="E77" s="380"/>
      <c r="F77" s="380"/>
      <c r="G77" s="380">
        <v>7</v>
      </c>
      <c r="H77" s="380"/>
      <c r="I77" s="380"/>
      <c r="J77" s="387"/>
      <c r="K77" s="489">
        <v>7</v>
      </c>
    </row>
    <row r="78" spans="1:11" x14ac:dyDescent="0.2">
      <c r="A78" s="392" t="s">
        <v>222</v>
      </c>
      <c r="B78" s="397" t="s">
        <v>210</v>
      </c>
      <c r="C78" s="380"/>
      <c r="D78" s="380"/>
      <c r="E78" s="380"/>
      <c r="F78" s="380"/>
      <c r="G78" s="380"/>
      <c r="H78" s="380"/>
      <c r="I78" s="380"/>
      <c r="J78" s="387"/>
      <c r="K78" s="489">
        <v>0</v>
      </c>
    </row>
    <row r="79" spans="1:11" x14ac:dyDescent="0.2">
      <c r="A79" s="392" t="s">
        <v>223</v>
      </c>
      <c r="B79" s="397" t="s">
        <v>211</v>
      </c>
      <c r="C79" s="380"/>
      <c r="D79" s="380"/>
      <c r="E79" s="380"/>
      <c r="F79" s="380"/>
      <c r="G79" s="380"/>
      <c r="H79" s="380"/>
      <c r="I79" s="380"/>
      <c r="J79" s="387"/>
      <c r="K79" s="857">
        <v>0</v>
      </c>
    </row>
    <row r="80" spans="1:11" x14ac:dyDescent="0.2">
      <c r="A80" s="392" t="s">
        <v>213</v>
      </c>
      <c r="B80" s="397" t="s">
        <v>212</v>
      </c>
      <c r="C80" s="380"/>
      <c r="D80" s="380"/>
      <c r="E80" s="380"/>
      <c r="F80" s="380"/>
      <c r="G80" s="380"/>
      <c r="H80" s="380"/>
      <c r="I80" s="380"/>
      <c r="J80" s="387"/>
      <c r="K80" s="857">
        <v>0</v>
      </c>
    </row>
    <row r="81" spans="1:11" x14ac:dyDescent="0.2">
      <c r="A81" s="741" t="s">
        <v>84</v>
      </c>
      <c r="B81" s="736" t="s">
        <v>85</v>
      </c>
      <c r="C81" s="819">
        <v>35</v>
      </c>
      <c r="D81" s="819">
        <v>17</v>
      </c>
      <c r="E81" s="819">
        <v>0</v>
      </c>
      <c r="F81" s="819">
        <v>0</v>
      </c>
      <c r="G81" s="819">
        <v>7</v>
      </c>
      <c r="H81" s="819">
        <v>5</v>
      </c>
      <c r="I81" s="819">
        <v>3</v>
      </c>
      <c r="J81" s="819">
        <v>0</v>
      </c>
      <c r="K81" s="857">
        <v>67</v>
      </c>
    </row>
    <row r="82" spans="1:11" x14ac:dyDescent="0.2">
      <c r="A82" s="392" t="s">
        <v>317</v>
      </c>
      <c r="B82" s="399" t="s">
        <v>85</v>
      </c>
      <c r="C82" s="380">
        <v>23</v>
      </c>
      <c r="D82" s="380">
        <v>11</v>
      </c>
      <c r="E82" s="380"/>
      <c r="F82" s="380"/>
      <c r="G82" s="380">
        <v>2</v>
      </c>
      <c r="H82" s="380">
        <v>5</v>
      </c>
      <c r="I82" s="380">
        <v>2</v>
      </c>
      <c r="J82" s="380">
        <v>0</v>
      </c>
      <c r="K82" s="489">
        <v>43</v>
      </c>
    </row>
    <row r="83" spans="1:11" x14ac:dyDescent="0.2">
      <c r="A83" s="392" t="s">
        <v>318</v>
      </c>
      <c r="B83" s="399" t="s">
        <v>85</v>
      </c>
      <c r="C83" s="380">
        <v>1</v>
      </c>
      <c r="D83" s="380">
        <v>0</v>
      </c>
      <c r="E83" s="380"/>
      <c r="F83" s="380"/>
      <c r="G83" s="380">
        <v>0</v>
      </c>
      <c r="H83" s="380">
        <v>0</v>
      </c>
      <c r="I83" s="380">
        <v>0</v>
      </c>
      <c r="J83" s="380">
        <v>0</v>
      </c>
      <c r="K83" s="489">
        <v>1</v>
      </c>
    </row>
    <row r="84" spans="1:11" x14ac:dyDescent="0.2">
      <c r="A84" s="738" t="s">
        <v>264</v>
      </c>
      <c r="B84" s="739"/>
      <c r="C84" s="941"/>
      <c r="D84" s="942"/>
      <c r="E84" s="942"/>
      <c r="F84" s="942"/>
      <c r="G84" s="942"/>
      <c r="H84" s="942"/>
      <c r="I84" s="942"/>
      <c r="J84" s="942"/>
      <c r="K84" s="943"/>
    </row>
    <row r="85" spans="1:11" x14ac:dyDescent="0.2">
      <c r="A85" s="395" t="s">
        <v>201</v>
      </c>
      <c r="B85" s="396" t="s">
        <v>200</v>
      </c>
      <c r="C85" s="384"/>
      <c r="D85" s="385"/>
      <c r="E85" s="385"/>
      <c r="F85" s="385"/>
      <c r="G85" s="385"/>
      <c r="H85" s="385"/>
      <c r="I85" s="385"/>
      <c r="J85" s="385"/>
      <c r="K85" s="386"/>
    </row>
    <row r="86" spans="1:11" x14ac:dyDescent="0.2">
      <c r="A86" s="392" t="s">
        <v>215</v>
      </c>
      <c r="B86" s="397" t="s">
        <v>202</v>
      </c>
      <c r="C86" s="380"/>
      <c r="D86" s="380"/>
      <c r="E86" s="380"/>
      <c r="F86" s="380"/>
      <c r="G86" s="380"/>
      <c r="H86" s="380"/>
      <c r="I86" s="380"/>
      <c r="J86" s="387"/>
      <c r="K86" s="489">
        <v>0</v>
      </c>
    </row>
    <row r="87" spans="1:11" x14ac:dyDescent="0.2">
      <c r="A87" s="392" t="s">
        <v>216</v>
      </c>
      <c r="B87" s="397" t="s">
        <v>203</v>
      </c>
      <c r="C87" s="380">
        <v>11</v>
      </c>
      <c r="D87" s="380">
        <v>3</v>
      </c>
      <c r="E87" s="380"/>
      <c r="F87" s="380"/>
      <c r="G87" s="380">
        <v>5</v>
      </c>
      <c r="H87" s="380">
        <v>1</v>
      </c>
      <c r="I87" s="380"/>
      <c r="J87" s="387"/>
      <c r="K87" s="489">
        <v>20</v>
      </c>
    </row>
    <row r="88" spans="1:11" x14ac:dyDescent="0.2">
      <c r="A88" s="392" t="s">
        <v>217</v>
      </c>
      <c r="B88" s="397" t="s">
        <v>204</v>
      </c>
      <c r="C88" s="380">
        <v>28</v>
      </c>
      <c r="D88" s="380">
        <v>33</v>
      </c>
      <c r="E88" s="380"/>
      <c r="F88" s="380"/>
      <c r="G88" s="380">
        <v>16</v>
      </c>
      <c r="H88" s="380">
        <v>48</v>
      </c>
      <c r="I88" s="380">
        <v>7</v>
      </c>
      <c r="J88" s="387">
        <v>1</v>
      </c>
      <c r="K88" s="489">
        <v>133</v>
      </c>
    </row>
    <row r="89" spans="1:11" x14ac:dyDescent="0.2">
      <c r="A89" s="392" t="s">
        <v>218</v>
      </c>
      <c r="B89" s="397" t="s">
        <v>205</v>
      </c>
      <c r="C89" s="380">
        <v>6</v>
      </c>
      <c r="D89" s="380">
        <v>4</v>
      </c>
      <c r="E89" s="380"/>
      <c r="F89" s="380"/>
      <c r="G89" s="380">
        <v>7</v>
      </c>
      <c r="H89" s="380"/>
      <c r="I89" s="380"/>
      <c r="J89" s="387"/>
      <c r="K89" s="489">
        <v>17</v>
      </c>
    </row>
    <row r="90" spans="1:11" x14ac:dyDescent="0.2">
      <c r="A90" s="392" t="s">
        <v>219</v>
      </c>
      <c r="B90" s="397" t="s">
        <v>206</v>
      </c>
      <c r="C90" s="380"/>
      <c r="D90" s="380"/>
      <c r="E90" s="380"/>
      <c r="F90" s="380"/>
      <c r="G90" s="380"/>
      <c r="H90" s="380"/>
      <c r="I90" s="380"/>
      <c r="J90" s="387"/>
      <c r="K90" s="489">
        <v>0</v>
      </c>
    </row>
    <row r="91" spans="1:11" x14ac:dyDescent="0.2">
      <c r="A91" s="392" t="s">
        <v>220</v>
      </c>
      <c r="B91" s="397" t="s">
        <v>207</v>
      </c>
      <c r="C91" s="380"/>
      <c r="D91" s="380"/>
      <c r="E91" s="380"/>
      <c r="F91" s="380"/>
      <c r="G91" s="380"/>
      <c r="H91" s="380"/>
      <c r="I91" s="380"/>
      <c r="J91" s="387"/>
      <c r="K91" s="489">
        <v>0</v>
      </c>
    </row>
    <row r="92" spans="1:11" x14ac:dyDescent="0.2">
      <c r="A92" s="392" t="s">
        <v>214</v>
      </c>
      <c r="B92" s="397" t="s">
        <v>208</v>
      </c>
      <c r="C92" s="380"/>
      <c r="D92" s="380"/>
      <c r="E92" s="380"/>
      <c r="F92" s="380"/>
      <c r="G92" s="380"/>
      <c r="H92" s="380"/>
      <c r="I92" s="380"/>
      <c r="J92" s="387"/>
      <c r="K92" s="489">
        <v>0</v>
      </c>
    </row>
    <row r="93" spans="1:11" x14ac:dyDescent="0.2">
      <c r="A93" s="392" t="s">
        <v>221</v>
      </c>
      <c r="B93" s="397" t="s">
        <v>209</v>
      </c>
      <c r="C93" s="380"/>
      <c r="D93" s="380"/>
      <c r="E93" s="380"/>
      <c r="F93" s="380"/>
      <c r="G93" s="380"/>
      <c r="H93" s="380"/>
      <c r="I93" s="380"/>
      <c r="J93" s="387"/>
      <c r="K93" s="489">
        <v>0</v>
      </c>
    </row>
    <row r="94" spans="1:11" x14ac:dyDescent="0.2">
      <c r="A94" s="392" t="s">
        <v>222</v>
      </c>
      <c r="B94" s="397" t="s">
        <v>210</v>
      </c>
      <c r="C94" s="380"/>
      <c r="D94" s="380"/>
      <c r="E94" s="380"/>
      <c r="F94" s="380"/>
      <c r="G94" s="380"/>
      <c r="H94" s="380"/>
      <c r="I94" s="380"/>
      <c r="J94" s="387"/>
      <c r="K94" s="489">
        <v>0</v>
      </c>
    </row>
    <row r="95" spans="1:11" x14ac:dyDescent="0.2">
      <c r="A95" s="392" t="s">
        <v>223</v>
      </c>
      <c r="B95" s="397" t="s">
        <v>211</v>
      </c>
      <c r="C95" s="380"/>
      <c r="D95" s="380"/>
      <c r="E95" s="380"/>
      <c r="F95" s="380"/>
      <c r="G95" s="380"/>
      <c r="H95" s="380"/>
      <c r="I95" s="380"/>
      <c r="J95" s="387"/>
      <c r="K95" s="857">
        <v>0</v>
      </c>
    </row>
    <row r="96" spans="1:11" x14ac:dyDescent="0.2">
      <c r="A96" s="392" t="s">
        <v>213</v>
      </c>
      <c r="B96" s="397" t="s">
        <v>212</v>
      </c>
      <c r="C96" s="380"/>
      <c r="D96" s="380"/>
      <c r="E96" s="380"/>
      <c r="F96" s="380"/>
      <c r="G96" s="380"/>
      <c r="H96" s="380"/>
      <c r="I96" s="380"/>
      <c r="J96" s="387"/>
      <c r="K96" s="857">
        <v>0</v>
      </c>
    </row>
    <row r="97" spans="1:11" x14ac:dyDescent="0.2">
      <c r="A97" s="741" t="s">
        <v>84</v>
      </c>
      <c r="B97" s="736" t="s">
        <v>85</v>
      </c>
      <c r="C97" s="819">
        <v>45</v>
      </c>
      <c r="D97" s="819">
        <v>40</v>
      </c>
      <c r="E97" s="819">
        <v>0</v>
      </c>
      <c r="F97" s="819">
        <v>0</v>
      </c>
      <c r="G97" s="819">
        <v>28</v>
      </c>
      <c r="H97" s="819">
        <v>49</v>
      </c>
      <c r="I97" s="819">
        <v>7</v>
      </c>
      <c r="J97" s="819">
        <v>1</v>
      </c>
      <c r="K97" s="857">
        <v>170</v>
      </c>
    </row>
    <row r="98" spans="1:11" x14ac:dyDescent="0.2">
      <c r="A98" s="392" t="s">
        <v>319</v>
      </c>
      <c r="B98" s="399" t="s">
        <v>85</v>
      </c>
      <c r="C98" s="380">
        <v>28</v>
      </c>
      <c r="D98" s="380">
        <v>22</v>
      </c>
      <c r="E98" s="380"/>
      <c r="F98" s="380"/>
      <c r="G98" s="380">
        <v>18</v>
      </c>
      <c r="H98" s="380">
        <v>36</v>
      </c>
      <c r="I98" s="380">
        <v>3</v>
      </c>
      <c r="J98" s="380">
        <v>0</v>
      </c>
      <c r="K98" s="489">
        <v>107</v>
      </c>
    </row>
    <row r="99" spans="1:11" x14ac:dyDescent="0.2">
      <c r="A99" s="392" t="s">
        <v>320</v>
      </c>
      <c r="B99" s="399" t="s">
        <v>85</v>
      </c>
      <c r="C99" s="380">
        <v>0</v>
      </c>
      <c r="D99" s="380">
        <v>0</v>
      </c>
      <c r="E99" s="380"/>
      <c r="F99" s="380"/>
      <c r="G99" s="380">
        <v>2</v>
      </c>
      <c r="H99" s="380">
        <v>2</v>
      </c>
      <c r="I99" s="380">
        <v>1</v>
      </c>
      <c r="J99" s="380">
        <v>0</v>
      </c>
      <c r="K99" s="489">
        <v>5</v>
      </c>
    </row>
    <row r="100" spans="1:11" x14ac:dyDescent="0.2">
      <c r="A100" s="738" t="s">
        <v>265</v>
      </c>
      <c r="B100" s="739"/>
      <c r="C100" s="941"/>
      <c r="D100" s="942"/>
      <c r="E100" s="942"/>
      <c r="F100" s="942"/>
      <c r="G100" s="942"/>
      <c r="H100" s="942"/>
      <c r="I100" s="942"/>
      <c r="J100" s="942"/>
      <c r="K100" s="943"/>
    </row>
    <row r="101" spans="1:11" x14ac:dyDescent="0.2">
      <c r="A101" s="395" t="s">
        <v>201</v>
      </c>
      <c r="B101" s="396" t="s">
        <v>200</v>
      </c>
      <c r="C101" s="384"/>
      <c r="D101" s="385"/>
      <c r="E101" s="385"/>
      <c r="F101" s="385"/>
      <c r="G101" s="385"/>
      <c r="H101" s="385"/>
      <c r="I101" s="385"/>
      <c r="J101" s="385"/>
      <c r="K101" s="386"/>
    </row>
    <row r="102" spans="1:11" x14ac:dyDescent="0.2">
      <c r="A102" s="392" t="s">
        <v>215</v>
      </c>
      <c r="B102" s="397" t="s">
        <v>202</v>
      </c>
      <c r="C102" s="380"/>
      <c r="D102" s="380"/>
      <c r="E102" s="380"/>
      <c r="F102" s="380"/>
      <c r="G102" s="380"/>
      <c r="H102" s="380"/>
      <c r="I102" s="380"/>
      <c r="J102" s="387"/>
      <c r="K102" s="489">
        <v>0</v>
      </c>
    </row>
    <row r="103" spans="1:11" x14ac:dyDescent="0.2">
      <c r="A103" s="392" t="s">
        <v>216</v>
      </c>
      <c r="B103" s="397" t="s">
        <v>203</v>
      </c>
      <c r="C103" s="380">
        <v>127</v>
      </c>
      <c r="D103" s="380">
        <v>96</v>
      </c>
      <c r="E103" s="380">
        <v>32</v>
      </c>
      <c r="F103" s="380">
        <v>68</v>
      </c>
      <c r="G103" s="380">
        <v>56</v>
      </c>
      <c r="H103" s="380">
        <v>82</v>
      </c>
      <c r="I103" s="380">
        <v>9</v>
      </c>
      <c r="J103" s="387">
        <v>0</v>
      </c>
      <c r="K103" s="489">
        <v>470</v>
      </c>
    </row>
    <row r="104" spans="1:11" x14ac:dyDescent="0.2">
      <c r="A104" s="392" t="s">
        <v>217</v>
      </c>
      <c r="B104" s="397" t="s">
        <v>204</v>
      </c>
      <c r="C104" s="380">
        <v>15</v>
      </c>
      <c r="D104" s="380"/>
      <c r="E104" s="380"/>
      <c r="F104" s="380"/>
      <c r="G104" s="380"/>
      <c r="H104" s="380"/>
      <c r="I104" s="380"/>
      <c r="J104" s="387"/>
      <c r="K104" s="489">
        <v>15</v>
      </c>
    </row>
    <row r="105" spans="1:11" x14ac:dyDescent="0.2">
      <c r="A105" s="392" t="s">
        <v>218</v>
      </c>
      <c r="B105" s="397" t="s">
        <v>205</v>
      </c>
      <c r="C105" s="380"/>
      <c r="D105" s="380"/>
      <c r="E105" s="380"/>
      <c r="F105" s="380"/>
      <c r="G105" s="380"/>
      <c r="H105" s="380"/>
      <c r="I105" s="380"/>
      <c r="J105" s="387"/>
      <c r="K105" s="489">
        <v>0</v>
      </c>
    </row>
    <row r="106" spans="1:11" x14ac:dyDescent="0.2">
      <c r="A106" s="392" t="s">
        <v>219</v>
      </c>
      <c r="B106" s="397" t="s">
        <v>206</v>
      </c>
      <c r="C106" s="380"/>
      <c r="D106" s="380"/>
      <c r="E106" s="380"/>
      <c r="F106" s="380"/>
      <c r="G106" s="380">
        <v>0</v>
      </c>
      <c r="H106" s="380">
        <v>8</v>
      </c>
      <c r="I106" s="380"/>
      <c r="J106" s="387"/>
      <c r="K106" s="489">
        <v>8</v>
      </c>
    </row>
    <row r="107" spans="1:11" x14ac:dyDescent="0.2">
      <c r="A107" s="392" t="s">
        <v>220</v>
      </c>
      <c r="B107" s="397" t="s">
        <v>207</v>
      </c>
      <c r="C107" s="380"/>
      <c r="D107" s="380"/>
      <c r="E107" s="380"/>
      <c r="F107" s="380"/>
      <c r="G107" s="380"/>
      <c r="H107" s="380"/>
      <c r="I107" s="380"/>
      <c r="J107" s="387"/>
      <c r="K107" s="489">
        <v>0</v>
      </c>
    </row>
    <row r="108" spans="1:11" x14ac:dyDescent="0.2">
      <c r="A108" s="392" t="s">
        <v>214</v>
      </c>
      <c r="B108" s="397" t="s">
        <v>208</v>
      </c>
      <c r="C108" s="380"/>
      <c r="D108" s="380"/>
      <c r="E108" s="380"/>
      <c r="F108" s="380"/>
      <c r="G108" s="380"/>
      <c r="H108" s="380"/>
      <c r="I108" s="380"/>
      <c r="J108" s="387"/>
      <c r="K108" s="489">
        <v>0</v>
      </c>
    </row>
    <row r="109" spans="1:11" x14ac:dyDescent="0.2">
      <c r="A109" s="392" t="s">
        <v>221</v>
      </c>
      <c r="B109" s="397" t="s">
        <v>209</v>
      </c>
      <c r="C109" s="380"/>
      <c r="D109" s="380"/>
      <c r="E109" s="380"/>
      <c r="F109" s="380"/>
      <c r="G109" s="380"/>
      <c r="H109" s="380"/>
      <c r="I109" s="380"/>
      <c r="J109" s="387"/>
      <c r="K109" s="489">
        <v>0</v>
      </c>
    </row>
    <row r="110" spans="1:11" x14ac:dyDescent="0.2">
      <c r="A110" s="392" t="s">
        <v>222</v>
      </c>
      <c r="B110" s="397" t="s">
        <v>210</v>
      </c>
      <c r="C110" s="380"/>
      <c r="D110" s="380"/>
      <c r="E110" s="380"/>
      <c r="F110" s="380"/>
      <c r="G110" s="380"/>
      <c r="H110" s="380"/>
      <c r="I110" s="380"/>
      <c r="J110" s="387"/>
      <c r="K110" s="489">
        <v>0</v>
      </c>
    </row>
    <row r="111" spans="1:11" x14ac:dyDescent="0.2">
      <c r="A111" s="392" t="s">
        <v>223</v>
      </c>
      <c r="B111" s="397" t="s">
        <v>211</v>
      </c>
      <c r="C111" s="380">
        <v>0</v>
      </c>
      <c r="D111" s="380">
        <v>0</v>
      </c>
      <c r="E111" s="380"/>
      <c r="F111" s="380"/>
      <c r="G111" s="380">
        <v>0</v>
      </c>
      <c r="H111" s="380"/>
      <c r="I111" s="380"/>
      <c r="J111" s="387"/>
      <c r="K111" s="857">
        <v>0</v>
      </c>
    </row>
    <row r="112" spans="1:11" x14ac:dyDescent="0.2">
      <c r="A112" s="392" t="s">
        <v>213</v>
      </c>
      <c r="B112" s="397" t="s">
        <v>212</v>
      </c>
      <c r="C112" s="380">
        <v>16</v>
      </c>
      <c r="D112" s="380">
        <v>16</v>
      </c>
      <c r="E112" s="380"/>
      <c r="F112" s="380"/>
      <c r="G112" s="380">
        <v>10</v>
      </c>
      <c r="H112" s="380">
        <v>23</v>
      </c>
      <c r="I112" s="380"/>
      <c r="J112" s="387"/>
      <c r="K112" s="857">
        <v>65</v>
      </c>
    </row>
    <row r="113" spans="1:11" x14ac:dyDescent="0.2">
      <c r="A113" s="741" t="s">
        <v>84</v>
      </c>
      <c r="B113" s="736" t="s">
        <v>85</v>
      </c>
      <c r="C113" s="819">
        <v>158</v>
      </c>
      <c r="D113" s="819">
        <v>112</v>
      </c>
      <c r="E113" s="819">
        <v>32</v>
      </c>
      <c r="F113" s="819">
        <v>68</v>
      </c>
      <c r="G113" s="819">
        <v>66</v>
      </c>
      <c r="H113" s="819">
        <v>113</v>
      </c>
      <c r="I113" s="819">
        <v>9</v>
      </c>
      <c r="J113" s="819">
        <v>0</v>
      </c>
      <c r="K113" s="857">
        <v>558</v>
      </c>
    </row>
    <row r="114" spans="1:11" x14ac:dyDescent="0.2">
      <c r="A114" s="392" t="s">
        <v>321</v>
      </c>
      <c r="B114" s="399" t="s">
        <v>85</v>
      </c>
      <c r="C114" s="380">
        <v>115</v>
      </c>
      <c r="D114" s="380">
        <v>98</v>
      </c>
      <c r="E114" s="380">
        <v>32</v>
      </c>
      <c r="F114" s="380">
        <v>64</v>
      </c>
      <c r="G114" s="380">
        <v>50</v>
      </c>
      <c r="H114" s="380">
        <v>90</v>
      </c>
      <c r="I114" s="380">
        <v>5</v>
      </c>
      <c r="J114" s="380">
        <v>0</v>
      </c>
      <c r="K114" s="489">
        <v>454</v>
      </c>
    </row>
    <row r="115" spans="1:11" x14ac:dyDescent="0.2">
      <c r="A115" s="392" t="s">
        <v>322</v>
      </c>
      <c r="B115" s="399" t="s">
        <v>85</v>
      </c>
      <c r="C115" s="380">
        <v>1</v>
      </c>
      <c r="D115" s="380">
        <v>0</v>
      </c>
      <c r="E115" s="380">
        <v>0</v>
      </c>
      <c r="F115" s="380">
        <v>0</v>
      </c>
      <c r="G115" s="380">
        <v>1</v>
      </c>
      <c r="H115" s="380">
        <v>0</v>
      </c>
      <c r="I115" s="380">
        <v>0</v>
      </c>
      <c r="J115" s="380">
        <v>0</v>
      </c>
      <c r="K115" s="489">
        <v>2</v>
      </c>
    </row>
    <row r="116" spans="1:11" x14ac:dyDescent="0.2">
      <c r="A116" s="738" t="s">
        <v>327</v>
      </c>
      <c r="B116" s="739"/>
      <c r="C116" s="941"/>
      <c r="D116" s="942"/>
      <c r="E116" s="942"/>
      <c r="F116" s="942"/>
      <c r="G116" s="942"/>
      <c r="H116" s="942"/>
      <c r="I116" s="942"/>
      <c r="J116" s="942"/>
      <c r="K116" s="943"/>
    </row>
    <row r="117" spans="1:11" x14ac:dyDescent="0.2">
      <c r="A117" s="395" t="s">
        <v>201</v>
      </c>
      <c r="B117" s="396" t="s">
        <v>200</v>
      </c>
      <c r="C117" s="384"/>
      <c r="D117" s="385"/>
      <c r="E117" s="385"/>
      <c r="F117" s="385"/>
      <c r="G117" s="385"/>
      <c r="H117" s="385"/>
      <c r="I117" s="385"/>
      <c r="J117" s="385"/>
      <c r="K117" s="386"/>
    </row>
    <row r="118" spans="1:11" x14ac:dyDescent="0.2">
      <c r="A118" s="392" t="s">
        <v>215</v>
      </c>
      <c r="B118" s="397" t="s">
        <v>202</v>
      </c>
      <c r="C118" s="380"/>
      <c r="D118" s="380"/>
      <c r="E118" s="380"/>
      <c r="F118" s="380"/>
      <c r="G118" s="380"/>
      <c r="H118" s="380"/>
      <c r="I118" s="380"/>
      <c r="J118" s="387"/>
      <c r="K118" s="489">
        <v>0</v>
      </c>
    </row>
    <row r="119" spans="1:11" x14ac:dyDescent="0.2">
      <c r="A119" s="392" t="s">
        <v>216</v>
      </c>
      <c r="B119" s="397" t="s">
        <v>203</v>
      </c>
      <c r="C119" s="380">
        <v>11</v>
      </c>
      <c r="D119" s="380">
        <v>0</v>
      </c>
      <c r="E119" s="380"/>
      <c r="F119" s="380"/>
      <c r="G119" s="380">
        <v>3</v>
      </c>
      <c r="H119" s="380">
        <v>1</v>
      </c>
      <c r="I119" s="380"/>
      <c r="J119" s="387"/>
      <c r="K119" s="489">
        <v>15</v>
      </c>
    </row>
    <row r="120" spans="1:11" x14ac:dyDescent="0.2">
      <c r="A120" s="392" t="s">
        <v>217</v>
      </c>
      <c r="B120" s="397" t="s">
        <v>204</v>
      </c>
      <c r="C120" s="380"/>
      <c r="D120" s="380"/>
      <c r="E120" s="380"/>
      <c r="F120" s="380"/>
      <c r="G120" s="380"/>
      <c r="H120" s="380"/>
      <c r="I120" s="380"/>
      <c r="J120" s="387"/>
      <c r="K120" s="489">
        <v>0</v>
      </c>
    </row>
    <row r="121" spans="1:11" x14ac:dyDescent="0.2">
      <c r="A121" s="392" t="s">
        <v>218</v>
      </c>
      <c r="B121" s="397" t="s">
        <v>205</v>
      </c>
      <c r="C121" s="380"/>
      <c r="D121" s="380"/>
      <c r="E121" s="380"/>
      <c r="F121" s="380"/>
      <c r="G121" s="380"/>
      <c r="H121" s="380"/>
      <c r="I121" s="380"/>
      <c r="J121" s="387"/>
      <c r="K121" s="489">
        <v>0</v>
      </c>
    </row>
    <row r="122" spans="1:11" x14ac:dyDescent="0.2">
      <c r="A122" s="392" t="s">
        <v>219</v>
      </c>
      <c r="B122" s="397" t="s">
        <v>206</v>
      </c>
      <c r="C122" s="380"/>
      <c r="D122" s="380"/>
      <c r="E122" s="380"/>
      <c r="F122" s="380"/>
      <c r="G122" s="380"/>
      <c r="H122" s="380"/>
      <c r="I122" s="380"/>
      <c r="J122" s="387"/>
      <c r="K122" s="489">
        <v>0</v>
      </c>
    </row>
    <row r="123" spans="1:11" x14ac:dyDescent="0.2">
      <c r="A123" s="392" t="s">
        <v>220</v>
      </c>
      <c r="B123" s="397" t="s">
        <v>207</v>
      </c>
      <c r="C123" s="380">
        <v>47</v>
      </c>
      <c r="D123" s="380">
        <v>7</v>
      </c>
      <c r="E123" s="380"/>
      <c r="F123" s="380"/>
      <c r="G123" s="380">
        <v>29</v>
      </c>
      <c r="H123" s="380">
        <v>1</v>
      </c>
      <c r="I123" s="380">
        <v>0</v>
      </c>
      <c r="J123" s="387">
        <v>0</v>
      </c>
      <c r="K123" s="489">
        <v>84</v>
      </c>
    </row>
    <row r="124" spans="1:11" x14ac:dyDescent="0.2">
      <c r="A124" s="392" t="s">
        <v>214</v>
      </c>
      <c r="B124" s="397" t="s">
        <v>208</v>
      </c>
      <c r="C124" s="380">
        <v>15</v>
      </c>
      <c r="D124" s="380">
        <v>8</v>
      </c>
      <c r="E124" s="380"/>
      <c r="F124" s="380"/>
      <c r="G124" s="380">
        <v>4</v>
      </c>
      <c r="H124" s="380">
        <v>4</v>
      </c>
      <c r="I124" s="380"/>
      <c r="J124" s="387"/>
      <c r="K124" s="489">
        <v>31</v>
      </c>
    </row>
    <row r="125" spans="1:11" x14ac:dyDescent="0.2">
      <c r="A125" s="392" t="s">
        <v>221</v>
      </c>
      <c r="B125" s="397" t="s">
        <v>209</v>
      </c>
      <c r="C125" s="380"/>
      <c r="D125" s="380"/>
      <c r="E125" s="380"/>
      <c r="F125" s="380"/>
      <c r="G125" s="380">
        <v>1</v>
      </c>
      <c r="H125" s="380"/>
      <c r="I125" s="380">
        <v>5</v>
      </c>
      <c r="J125" s="387"/>
      <c r="K125" s="489">
        <v>6</v>
      </c>
    </row>
    <row r="126" spans="1:11" x14ac:dyDescent="0.2">
      <c r="A126" s="392" t="s">
        <v>222</v>
      </c>
      <c r="B126" s="397" t="s">
        <v>210</v>
      </c>
      <c r="C126" s="380"/>
      <c r="D126" s="380"/>
      <c r="E126" s="380"/>
      <c r="F126" s="380"/>
      <c r="G126" s="380"/>
      <c r="H126" s="380"/>
      <c r="I126" s="380"/>
      <c r="J126" s="387"/>
      <c r="K126" s="489">
        <v>0</v>
      </c>
    </row>
    <row r="127" spans="1:11" x14ac:dyDescent="0.2">
      <c r="A127" s="392" t="s">
        <v>223</v>
      </c>
      <c r="B127" s="397" t="s">
        <v>211</v>
      </c>
      <c r="C127" s="380"/>
      <c r="D127" s="380"/>
      <c r="E127" s="380"/>
      <c r="F127" s="380"/>
      <c r="G127" s="380"/>
      <c r="H127" s="380"/>
      <c r="I127" s="380"/>
      <c r="J127" s="387"/>
      <c r="K127" s="857">
        <v>0</v>
      </c>
    </row>
    <row r="128" spans="1:11" x14ac:dyDescent="0.2">
      <c r="A128" s="392" t="s">
        <v>213</v>
      </c>
      <c r="B128" s="397" t="s">
        <v>212</v>
      </c>
      <c r="C128" s="380"/>
      <c r="D128" s="380"/>
      <c r="E128" s="380"/>
      <c r="F128" s="380"/>
      <c r="G128" s="380"/>
      <c r="H128" s="380"/>
      <c r="I128" s="380"/>
      <c r="J128" s="387"/>
      <c r="K128" s="857">
        <v>0</v>
      </c>
    </row>
    <row r="129" spans="1:11" x14ac:dyDescent="0.2">
      <c r="A129" s="741" t="s">
        <v>84</v>
      </c>
      <c r="B129" s="736" t="s">
        <v>85</v>
      </c>
      <c r="C129" s="819">
        <v>73</v>
      </c>
      <c r="D129" s="819">
        <v>15</v>
      </c>
      <c r="E129" s="819">
        <v>0</v>
      </c>
      <c r="F129" s="819">
        <v>0</v>
      </c>
      <c r="G129" s="819">
        <v>37</v>
      </c>
      <c r="H129" s="819">
        <v>6</v>
      </c>
      <c r="I129" s="819">
        <v>5</v>
      </c>
      <c r="J129" s="819">
        <v>0</v>
      </c>
      <c r="K129" s="857">
        <v>136</v>
      </c>
    </row>
    <row r="130" spans="1:11" x14ac:dyDescent="0.2">
      <c r="A130" s="392" t="s">
        <v>323</v>
      </c>
      <c r="B130" s="399" t="s">
        <v>85</v>
      </c>
      <c r="C130" s="380">
        <v>33</v>
      </c>
      <c r="D130" s="380">
        <v>8</v>
      </c>
      <c r="E130" s="380"/>
      <c r="F130" s="380"/>
      <c r="G130" s="380">
        <v>23</v>
      </c>
      <c r="H130" s="380">
        <v>1</v>
      </c>
      <c r="I130" s="380">
        <v>2</v>
      </c>
      <c r="J130" s="380">
        <v>0</v>
      </c>
      <c r="K130" s="489">
        <v>67</v>
      </c>
    </row>
    <row r="131" spans="1:11" x14ac:dyDescent="0.2">
      <c r="A131" s="392" t="s">
        <v>324</v>
      </c>
      <c r="B131" s="399" t="s">
        <v>85</v>
      </c>
      <c r="C131" s="380">
        <v>1</v>
      </c>
      <c r="D131" s="380"/>
      <c r="E131" s="380"/>
      <c r="F131" s="380"/>
      <c r="G131" s="380"/>
      <c r="H131" s="380"/>
      <c r="I131" s="380"/>
      <c r="J131" s="380"/>
      <c r="K131" s="489">
        <v>1</v>
      </c>
    </row>
    <row r="132" spans="1:11" x14ac:dyDescent="0.2">
      <c r="A132" s="740" t="s">
        <v>274</v>
      </c>
      <c r="B132" s="729"/>
      <c r="C132" s="941"/>
      <c r="D132" s="942"/>
      <c r="E132" s="942"/>
      <c r="F132" s="942"/>
      <c r="G132" s="942"/>
      <c r="H132" s="942"/>
      <c r="I132" s="942"/>
      <c r="J132" s="942"/>
      <c r="K132" s="943"/>
    </row>
    <row r="133" spans="1:11" x14ac:dyDescent="0.2">
      <c r="A133" s="395" t="s">
        <v>201</v>
      </c>
      <c r="B133" s="396" t="s">
        <v>200</v>
      </c>
      <c r="C133" s="969"/>
      <c r="D133" s="970"/>
      <c r="E133" s="970"/>
      <c r="F133" s="970"/>
      <c r="G133" s="970"/>
      <c r="H133" s="970"/>
      <c r="I133" s="970"/>
      <c r="J133" s="970"/>
      <c r="K133" s="971"/>
    </row>
    <row r="134" spans="1:11" x14ac:dyDescent="0.2">
      <c r="A134" s="392" t="s">
        <v>215</v>
      </c>
      <c r="B134" s="397" t="s">
        <v>202</v>
      </c>
      <c r="C134" s="388"/>
      <c r="D134" s="388"/>
      <c r="E134" s="388"/>
      <c r="F134" s="388"/>
      <c r="G134" s="388"/>
      <c r="H134" s="388"/>
      <c r="I134" s="388"/>
      <c r="J134" s="388"/>
      <c r="K134" s="734">
        <v>0</v>
      </c>
    </row>
    <row r="135" spans="1:11" x14ac:dyDescent="0.2">
      <c r="A135" s="392" t="s">
        <v>216</v>
      </c>
      <c r="B135" s="397" t="s">
        <v>203</v>
      </c>
      <c r="C135" s="388">
        <v>149</v>
      </c>
      <c r="D135" s="388">
        <v>99</v>
      </c>
      <c r="E135" s="388">
        <v>32</v>
      </c>
      <c r="F135" s="388">
        <v>68</v>
      </c>
      <c r="G135" s="388">
        <v>70</v>
      </c>
      <c r="H135" s="388">
        <v>98</v>
      </c>
      <c r="I135" s="388">
        <v>9</v>
      </c>
      <c r="J135" s="388">
        <v>0</v>
      </c>
      <c r="K135" s="734">
        <v>525</v>
      </c>
    </row>
    <row r="136" spans="1:11" x14ac:dyDescent="0.2">
      <c r="A136" s="392" t="s">
        <v>217</v>
      </c>
      <c r="B136" s="397" t="s">
        <v>204</v>
      </c>
      <c r="C136" s="388">
        <v>104</v>
      </c>
      <c r="D136" s="388">
        <v>33</v>
      </c>
      <c r="E136" s="388"/>
      <c r="F136" s="388"/>
      <c r="G136" s="388">
        <v>49</v>
      </c>
      <c r="H136" s="388">
        <v>48</v>
      </c>
      <c r="I136" s="388">
        <v>11</v>
      </c>
      <c r="J136" s="388">
        <v>6</v>
      </c>
      <c r="K136" s="734">
        <v>251</v>
      </c>
    </row>
    <row r="137" spans="1:11" x14ac:dyDescent="0.2">
      <c r="A137" s="392" t="s">
        <v>218</v>
      </c>
      <c r="B137" s="397" t="s">
        <v>205</v>
      </c>
      <c r="C137" s="388">
        <v>44</v>
      </c>
      <c r="D137" s="388">
        <v>15</v>
      </c>
      <c r="E137" s="388"/>
      <c r="F137" s="388"/>
      <c r="G137" s="388">
        <v>21</v>
      </c>
      <c r="H137" s="388"/>
      <c r="I137" s="388">
        <v>15</v>
      </c>
      <c r="J137" s="388">
        <v>1</v>
      </c>
      <c r="K137" s="734">
        <v>96</v>
      </c>
    </row>
    <row r="138" spans="1:11" x14ac:dyDescent="0.2">
      <c r="A138" s="392" t="s">
        <v>219</v>
      </c>
      <c r="B138" s="397" t="s">
        <v>206</v>
      </c>
      <c r="C138" s="388">
        <v>45</v>
      </c>
      <c r="D138" s="388">
        <v>23</v>
      </c>
      <c r="E138" s="388"/>
      <c r="F138" s="388"/>
      <c r="G138" s="388">
        <v>38</v>
      </c>
      <c r="H138" s="388">
        <v>27</v>
      </c>
      <c r="I138" s="388"/>
      <c r="J138" s="388"/>
      <c r="K138" s="734">
        <v>133</v>
      </c>
    </row>
    <row r="139" spans="1:11" x14ac:dyDescent="0.2">
      <c r="A139" s="392" t="s">
        <v>220</v>
      </c>
      <c r="B139" s="397" t="s">
        <v>207</v>
      </c>
      <c r="C139" s="388">
        <v>82</v>
      </c>
      <c r="D139" s="388">
        <v>24</v>
      </c>
      <c r="E139" s="388"/>
      <c r="F139" s="388"/>
      <c r="G139" s="388">
        <v>29</v>
      </c>
      <c r="H139" s="388">
        <v>6</v>
      </c>
      <c r="I139" s="388">
        <v>3</v>
      </c>
      <c r="J139" s="388">
        <v>0</v>
      </c>
      <c r="K139" s="734">
        <v>144</v>
      </c>
    </row>
    <row r="140" spans="1:11" x14ac:dyDescent="0.2">
      <c r="A140" s="392" t="s">
        <v>214</v>
      </c>
      <c r="B140" s="397" t="s">
        <v>208</v>
      </c>
      <c r="C140" s="388">
        <v>15</v>
      </c>
      <c r="D140" s="388">
        <v>8</v>
      </c>
      <c r="E140" s="388"/>
      <c r="F140" s="388"/>
      <c r="G140" s="388">
        <v>4</v>
      </c>
      <c r="H140" s="388">
        <v>4</v>
      </c>
      <c r="I140" s="388"/>
      <c r="J140" s="388"/>
      <c r="K140" s="734">
        <v>31</v>
      </c>
    </row>
    <row r="141" spans="1:11" x14ac:dyDescent="0.2">
      <c r="A141" s="392" t="s">
        <v>221</v>
      </c>
      <c r="B141" s="397" t="s">
        <v>209</v>
      </c>
      <c r="C141" s="388">
        <v>47</v>
      </c>
      <c r="D141" s="388">
        <v>18</v>
      </c>
      <c r="E141" s="388"/>
      <c r="F141" s="388"/>
      <c r="G141" s="388">
        <v>21</v>
      </c>
      <c r="H141" s="388">
        <v>15</v>
      </c>
      <c r="I141" s="388">
        <v>8</v>
      </c>
      <c r="J141" s="388">
        <v>0</v>
      </c>
      <c r="K141" s="734">
        <v>109</v>
      </c>
    </row>
    <row r="142" spans="1:11" x14ac:dyDescent="0.2">
      <c r="A142" s="392" t="s">
        <v>222</v>
      </c>
      <c r="B142" s="397" t="s">
        <v>210</v>
      </c>
      <c r="C142" s="388"/>
      <c r="D142" s="388"/>
      <c r="E142" s="388"/>
      <c r="F142" s="388"/>
      <c r="G142" s="388"/>
      <c r="H142" s="388"/>
      <c r="I142" s="388"/>
      <c r="J142" s="388"/>
      <c r="K142" s="734">
        <v>0</v>
      </c>
    </row>
    <row r="143" spans="1:11" x14ac:dyDescent="0.2">
      <c r="A143" s="392" t="s">
        <v>223</v>
      </c>
      <c r="B143" s="397" t="s">
        <v>211</v>
      </c>
      <c r="C143" s="388">
        <v>179</v>
      </c>
      <c r="D143" s="388">
        <v>117</v>
      </c>
      <c r="E143" s="388"/>
      <c r="F143" s="388"/>
      <c r="G143" s="388">
        <v>2</v>
      </c>
      <c r="H143" s="388"/>
      <c r="I143" s="388"/>
      <c r="J143" s="388"/>
      <c r="K143" s="733">
        <v>298</v>
      </c>
    </row>
    <row r="144" spans="1:11" ht="13.5" thickBot="1" x14ac:dyDescent="0.25">
      <c r="A144" s="393" t="s">
        <v>213</v>
      </c>
      <c r="B144" s="398" t="s">
        <v>212</v>
      </c>
      <c r="C144" s="389">
        <v>16</v>
      </c>
      <c r="D144" s="389">
        <v>16</v>
      </c>
      <c r="E144" s="389"/>
      <c r="F144" s="389"/>
      <c r="G144" s="389">
        <v>10</v>
      </c>
      <c r="H144" s="389">
        <v>23</v>
      </c>
      <c r="I144" s="389"/>
      <c r="J144" s="389"/>
      <c r="K144" s="733">
        <v>65</v>
      </c>
    </row>
    <row r="145" spans="1:11" x14ac:dyDescent="0.2">
      <c r="A145" s="815" t="s">
        <v>86</v>
      </c>
      <c r="B145" s="816" t="s">
        <v>85</v>
      </c>
      <c r="C145" s="641">
        <v>681</v>
      </c>
      <c r="D145" s="641">
        <v>353</v>
      </c>
      <c r="E145" s="641">
        <v>32</v>
      </c>
      <c r="F145" s="641">
        <v>68</v>
      </c>
      <c r="G145" s="641">
        <v>244</v>
      </c>
      <c r="H145" s="641">
        <v>221</v>
      </c>
      <c r="I145" s="641">
        <v>46</v>
      </c>
      <c r="J145" s="641">
        <v>7</v>
      </c>
      <c r="K145" s="817">
        <v>1652</v>
      </c>
    </row>
    <row r="146" spans="1:11" x14ac:dyDescent="0.2">
      <c r="A146" s="381" t="s">
        <v>73</v>
      </c>
      <c r="B146" s="390" t="s">
        <v>85</v>
      </c>
      <c r="C146" s="388">
        <v>448</v>
      </c>
      <c r="D146" s="388">
        <v>260</v>
      </c>
      <c r="E146" s="388">
        <v>32</v>
      </c>
      <c r="F146" s="388">
        <v>64</v>
      </c>
      <c r="G146" s="388">
        <v>166</v>
      </c>
      <c r="H146" s="388">
        <v>162</v>
      </c>
      <c r="I146" s="388">
        <v>22</v>
      </c>
      <c r="J146" s="388">
        <v>3</v>
      </c>
      <c r="K146" s="489">
        <v>1157</v>
      </c>
    </row>
    <row r="147" spans="1:11" ht="13.5" thickBot="1" x14ac:dyDescent="0.25">
      <c r="A147" s="382" t="s">
        <v>74</v>
      </c>
      <c r="B147" s="391" t="s">
        <v>85</v>
      </c>
      <c r="C147" s="394">
        <v>22</v>
      </c>
      <c r="D147" s="394">
        <v>3</v>
      </c>
      <c r="E147" s="394">
        <v>0</v>
      </c>
      <c r="F147" s="394">
        <v>0</v>
      </c>
      <c r="G147" s="394">
        <v>12</v>
      </c>
      <c r="H147" s="394">
        <v>4</v>
      </c>
      <c r="I147" s="394">
        <v>2</v>
      </c>
      <c r="J147" s="383">
        <v>0</v>
      </c>
      <c r="K147" s="818">
        <v>43</v>
      </c>
    </row>
    <row r="148" spans="1:11" x14ac:dyDescent="0.2">
      <c r="A148" s="373"/>
      <c r="B148" s="374"/>
      <c r="C148" s="372"/>
      <c r="D148" s="372"/>
      <c r="E148" s="372"/>
      <c r="F148" s="372"/>
      <c r="G148" s="372"/>
      <c r="H148" s="372"/>
      <c r="I148" s="372"/>
      <c r="J148" s="372"/>
      <c r="K148" s="372"/>
    </row>
    <row r="149" spans="1:11" x14ac:dyDescent="0.2">
      <c r="A149" s="1039" t="s">
        <v>98</v>
      </c>
      <c r="B149" s="1039"/>
      <c r="C149" s="1039"/>
      <c r="D149" s="1039"/>
      <c r="E149" s="1039"/>
      <c r="F149" s="1039"/>
      <c r="G149" s="1039"/>
      <c r="H149" s="1039"/>
      <c r="I149" s="1039"/>
      <c r="J149" s="1039"/>
      <c r="K149" s="1039"/>
    </row>
    <row r="150" spans="1:11" x14ac:dyDescent="0.2">
      <c r="A150" s="1039"/>
      <c r="B150" s="1039"/>
      <c r="C150" s="1039"/>
      <c r="D150" s="1039"/>
      <c r="E150" s="1039"/>
      <c r="F150" s="1039"/>
      <c r="G150" s="1039"/>
      <c r="H150" s="1039"/>
      <c r="I150" s="1039"/>
      <c r="J150" s="1039"/>
      <c r="K150" s="1039"/>
    </row>
  </sheetData>
  <sheetProtection password="CC3B" sheet="1" objects="1" scenarios="1"/>
  <mergeCells count="22">
    <mergeCell ref="A149:K149"/>
    <mergeCell ref="A150:K150"/>
    <mergeCell ref="C132:K132"/>
    <mergeCell ref="C133:K133"/>
    <mergeCell ref="C36:K36"/>
    <mergeCell ref="C37:K37"/>
    <mergeCell ref="C52:K52"/>
    <mergeCell ref="C68:K68"/>
    <mergeCell ref="C84:K84"/>
    <mergeCell ref="C100:K100"/>
    <mergeCell ref="C116:K116"/>
    <mergeCell ref="C5:K5"/>
    <mergeCell ref="C4:K4"/>
    <mergeCell ref="C20:K20"/>
    <mergeCell ref="I2:J2"/>
    <mergeCell ref="A1:K1"/>
    <mergeCell ref="C2:D2"/>
    <mergeCell ref="E2:F2"/>
    <mergeCell ref="G2:H2"/>
    <mergeCell ref="A2:A3"/>
    <mergeCell ref="B2:B3"/>
    <mergeCell ref="K2:K3"/>
  </mergeCells>
  <pageMargins left="0.23622047244094491" right="0.23622047244094491" top="0.74803149606299213" bottom="0.74803149606299213" header="0.31496062992125984" footer="0.31496062992125984"/>
  <pageSetup paperSize="9" scale="67" firstPageNumber="17" fitToWidth="0" fitToHeight="0" orientation="landscape" useFirstPageNumber="1" r:id="rId1"/>
  <headerFooter>
    <oddFooter>&amp;C&amp;P</oddFooter>
  </headerFooter>
  <rowBreaks count="2" manualBreakCount="2">
    <brk id="51" max="10" man="1"/>
    <brk id="9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W133"/>
  <sheetViews>
    <sheetView zoomScaleNormal="100" workbookViewId="0">
      <selection activeCell="D138" sqref="D138:E138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10.42578125" style="3" customWidth="1"/>
    <col min="4" max="4" width="8.28515625" style="1" customWidth="1"/>
    <col min="5" max="5" width="7.42578125" style="1" customWidth="1"/>
    <col min="6" max="7" width="9.140625" style="1" customWidth="1"/>
    <col min="8" max="8" width="8.5703125" style="1" customWidth="1"/>
    <col min="9" max="9" width="7.42578125" style="1" customWidth="1"/>
    <col min="10" max="12" width="8.7109375" style="1" customWidth="1"/>
    <col min="13" max="13" width="8.140625" style="1" customWidth="1"/>
    <col min="14" max="15" width="8.5703125" style="1" customWidth="1"/>
    <col min="16" max="16" width="8.140625" style="1" customWidth="1"/>
    <col min="17" max="16384" width="9.140625" style="1"/>
  </cols>
  <sheetData>
    <row r="1" spans="1:23" ht="42.75" customHeight="1" x14ac:dyDescent="0.25">
      <c r="A1" s="951" t="s">
        <v>149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4"/>
      <c r="T1" s="30"/>
      <c r="U1" s="29"/>
      <c r="V1" s="29"/>
      <c r="W1" s="29"/>
    </row>
    <row r="2" spans="1:23" s="4" customFormat="1" ht="38.25" customHeight="1" x14ac:dyDescent="0.2">
      <c r="A2" s="1047" t="s">
        <v>325</v>
      </c>
      <c r="B2" s="1048"/>
      <c r="C2" s="1004" t="s">
        <v>0</v>
      </c>
      <c r="D2" s="1045"/>
      <c r="E2" s="1045"/>
      <c r="F2" s="997"/>
      <c r="G2" s="1004" t="s">
        <v>2</v>
      </c>
      <c r="H2" s="1045"/>
      <c r="I2" s="1045"/>
      <c r="J2" s="997"/>
      <c r="K2" s="1004" t="s">
        <v>1</v>
      </c>
      <c r="L2" s="1045"/>
      <c r="M2" s="1045"/>
      <c r="N2" s="997"/>
      <c r="O2" s="1004" t="s">
        <v>3</v>
      </c>
      <c r="P2" s="1045"/>
      <c r="Q2" s="1045"/>
      <c r="R2" s="1046"/>
    </row>
    <row r="3" spans="1:23" s="4" customFormat="1" ht="51.75" customHeight="1" thickBot="1" x14ac:dyDescent="0.25">
      <c r="A3" s="1049"/>
      <c r="B3" s="1050"/>
      <c r="C3" s="724" t="s">
        <v>185</v>
      </c>
      <c r="D3" s="724" t="s">
        <v>20</v>
      </c>
      <c r="E3" s="724" t="s">
        <v>75</v>
      </c>
      <c r="F3" s="724" t="s">
        <v>76</v>
      </c>
      <c r="G3" s="724" t="s">
        <v>185</v>
      </c>
      <c r="H3" s="724" t="s">
        <v>20</v>
      </c>
      <c r="I3" s="724" t="s">
        <v>75</v>
      </c>
      <c r="J3" s="724" t="s">
        <v>76</v>
      </c>
      <c r="K3" s="724" t="s">
        <v>185</v>
      </c>
      <c r="L3" s="724" t="s">
        <v>20</v>
      </c>
      <c r="M3" s="724" t="s">
        <v>75</v>
      </c>
      <c r="N3" s="724" t="s">
        <v>76</v>
      </c>
      <c r="O3" s="724" t="s">
        <v>185</v>
      </c>
      <c r="P3" s="724" t="s">
        <v>20</v>
      </c>
      <c r="Q3" s="724" t="s">
        <v>75</v>
      </c>
      <c r="R3" s="724" t="s">
        <v>76</v>
      </c>
    </row>
    <row r="4" spans="1:23" s="5" customFormat="1" x14ac:dyDescent="0.2">
      <c r="A4" s="738" t="s">
        <v>259</v>
      </c>
      <c r="B4" s="739"/>
      <c r="C4" s="972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  <c r="O4" s="973"/>
      <c r="P4" s="973"/>
      <c r="Q4" s="973"/>
      <c r="R4" s="974"/>
    </row>
    <row r="5" spans="1:23" s="2" customFormat="1" x14ac:dyDescent="0.2">
      <c r="A5" s="427" t="s">
        <v>201</v>
      </c>
      <c r="B5" s="428" t="s">
        <v>200</v>
      </c>
      <c r="C5" s="432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4"/>
    </row>
    <row r="6" spans="1:23" x14ac:dyDescent="0.2">
      <c r="A6" s="407" t="s">
        <v>215</v>
      </c>
      <c r="B6" s="429" t="s">
        <v>202</v>
      </c>
      <c r="C6" s="413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5"/>
    </row>
    <row r="7" spans="1:23" x14ac:dyDescent="0.2">
      <c r="A7" s="407" t="s">
        <v>216</v>
      </c>
      <c r="B7" s="429" t="s">
        <v>203</v>
      </c>
      <c r="C7" s="413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5"/>
    </row>
    <row r="8" spans="1:23" x14ac:dyDescent="0.2">
      <c r="A8" s="407" t="s">
        <v>217</v>
      </c>
      <c r="B8" s="429" t="s">
        <v>204</v>
      </c>
      <c r="C8" s="413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5"/>
    </row>
    <row r="9" spans="1:23" x14ac:dyDescent="0.2">
      <c r="A9" s="407" t="s">
        <v>218</v>
      </c>
      <c r="B9" s="429" t="s">
        <v>205</v>
      </c>
      <c r="C9" s="413">
        <v>631</v>
      </c>
      <c r="D9" s="414">
        <v>666</v>
      </c>
      <c r="E9" s="414">
        <v>341</v>
      </c>
      <c r="F9" s="414">
        <v>241</v>
      </c>
      <c r="G9" s="414"/>
      <c r="H9" s="414"/>
      <c r="I9" s="414"/>
      <c r="J9" s="414"/>
      <c r="K9" s="414">
        <v>58</v>
      </c>
      <c r="L9" s="414">
        <v>58</v>
      </c>
      <c r="M9" s="414">
        <v>49</v>
      </c>
      <c r="N9" s="414">
        <v>41</v>
      </c>
      <c r="O9" s="414">
        <v>10</v>
      </c>
      <c r="P9" s="414">
        <v>10</v>
      </c>
      <c r="Q9" s="414">
        <v>5</v>
      </c>
      <c r="R9" s="415">
        <v>5</v>
      </c>
    </row>
    <row r="10" spans="1:23" x14ac:dyDescent="0.2">
      <c r="A10" s="407" t="s">
        <v>219</v>
      </c>
      <c r="B10" s="429" t="s">
        <v>206</v>
      </c>
      <c r="C10" s="413">
        <v>287</v>
      </c>
      <c r="D10" s="414">
        <v>297</v>
      </c>
      <c r="E10" s="414">
        <v>216</v>
      </c>
      <c r="F10" s="414">
        <v>159</v>
      </c>
      <c r="G10" s="414"/>
      <c r="H10" s="414"/>
      <c r="I10" s="414"/>
      <c r="J10" s="414"/>
      <c r="K10" s="414">
        <v>40</v>
      </c>
      <c r="L10" s="414">
        <v>40</v>
      </c>
      <c r="M10" s="414">
        <v>35</v>
      </c>
      <c r="N10" s="414">
        <v>29</v>
      </c>
      <c r="O10" s="414"/>
      <c r="P10" s="414"/>
      <c r="Q10" s="414"/>
      <c r="R10" s="415"/>
    </row>
    <row r="11" spans="1:23" x14ac:dyDescent="0.2">
      <c r="A11" s="407" t="s">
        <v>220</v>
      </c>
      <c r="B11" s="429" t="s">
        <v>207</v>
      </c>
      <c r="C11" s="413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5"/>
    </row>
    <row r="12" spans="1:23" x14ac:dyDescent="0.2">
      <c r="A12" s="407" t="s">
        <v>214</v>
      </c>
      <c r="B12" s="429" t="s">
        <v>208</v>
      </c>
      <c r="C12" s="413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5"/>
    </row>
    <row r="13" spans="1:23" x14ac:dyDescent="0.2">
      <c r="A13" s="407" t="s">
        <v>221</v>
      </c>
      <c r="B13" s="429" t="s">
        <v>209</v>
      </c>
      <c r="C13" s="413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5"/>
    </row>
    <row r="14" spans="1:23" x14ac:dyDescent="0.2">
      <c r="A14" s="407" t="s">
        <v>222</v>
      </c>
      <c r="B14" s="429" t="s">
        <v>210</v>
      </c>
      <c r="C14" s="413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5"/>
    </row>
    <row r="15" spans="1:23" x14ac:dyDescent="0.2">
      <c r="A15" s="407" t="s">
        <v>223</v>
      </c>
      <c r="B15" s="429" t="s">
        <v>211</v>
      </c>
      <c r="C15" s="413">
        <v>427</v>
      </c>
      <c r="D15" s="414">
        <v>439</v>
      </c>
      <c r="E15" s="414">
        <v>288</v>
      </c>
      <c r="F15" s="414">
        <v>221</v>
      </c>
      <c r="G15" s="414"/>
      <c r="H15" s="414"/>
      <c r="I15" s="414"/>
      <c r="J15" s="414"/>
      <c r="K15" s="414">
        <v>50</v>
      </c>
      <c r="L15" s="414">
        <v>50</v>
      </c>
      <c r="M15" s="414">
        <v>35</v>
      </c>
      <c r="N15" s="414">
        <v>34</v>
      </c>
      <c r="O15" s="414"/>
      <c r="P15" s="414"/>
      <c r="Q15" s="414"/>
      <c r="R15" s="415"/>
    </row>
    <row r="16" spans="1:23" x14ac:dyDescent="0.2">
      <c r="A16" s="407" t="s">
        <v>213</v>
      </c>
      <c r="B16" s="429" t="s">
        <v>212</v>
      </c>
      <c r="C16" s="413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</row>
    <row r="17" spans="1:18" ht="12.95" customHeight="1" x14ac:dyDescent="0.2">
      <c r="A17" s="430" t="s">
        <v>84</v>
      </c>
      <c r="B17" s="431" t="s">
        <v>85</v>
      </c>
      <c r="C17" s="435">
        <v>1204</v>
      </c>
      <c r="D17" s="436">
        <v>1402</v>
      </c>
      <c r="E17" s="436">
        <v>845</v>
      </c>
      <c r="F17" s="436">
        <v>621</v>
      </c>
      <c r="G17" s="436"/>
      <c r="H17" s="436">
        <v>0</v>
      </c>
      <c r="I17" s="436">
        <v>0</v>
      </c>
      <c r="J17" s="436">
        <v>0</v>
      </c>
      <c r="K17" s="436">
        <v>145</v>
      </c>
      <c r="L17" s="436">
        <v>148</v>
      </c>
      <c r="M17" s="436">
        <v>119</v>
      </c>
      <c r="N17" s="436">
        <v>104</v>
      </c>
      <c r="O17" s="436">
        <v>10</v>
      </c>
      <c r="P17" s="436">
        <v>10</v>
      </c>
      <c r="Q17" s="436">
        <v>5</v>
      </c>
      <c r="R17" s="437">
        <v>5</v>
      </c>
    </row>
    <row r="18" spans="1:18" s="5" customFormat="1" x14ac:dyDescent="0.2">
      <c r="A18" s="740" t="s">
        <v>326</v>
      </c>
      <c r="B18" s="729"/>
      <c r="C18" s="941"/>
      <c r="D18" s="942"/>
      <c r="E18" s="942"/>
      <c r="F18" s="942"/>
      <c r="G18" s="942"/>
      <c r="H18" s="942"/>
      <c r="I18" s="942"/>
      <c r="J18" s="942"/>
      <c r="K18" s="942"/>
      <c r="L18" s="942"/>
      <c r="M18" s="942"/>
      <c r="N18" s="942"/>
      <c r="O18" s="942"/>
      <c r="P18" s="942"/>
      <c r="Q18" s="942"/>
      <c r="R18" s="943"/>
    </row>
    <row r="19" spans="1:18" s="2" customFormat="1" x14ac:dyDescent="0.2">
      <c r="A19" s="427" t="s">
        <v>201</v>
      </c>
      <c r="B19" s="428" t="s">
        <v>200</v>
      </c>
      <c r="C19" s="432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4"/>
    </row>
    <row r="20" spans="1:18" x14ac:dyDescent="0.2">
      <c r="A20" s="407" t="s">
        <v>215</v>
      </c>
      <c r="B20" s="429" t="s">
        <v>202</v>
      </c>
      <c r="C20" s="413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5"/>
    </row>
    <row r="21" spans="1:18" x14ac:dyDescent="0.2">
      <c r="A21" s="407" t="s">
        <v>216</v>
      </c>
      <c r="B21" s="429" t="s">
        <v>203</v>
      </c>
      <c r="C21" s="413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5"/>
    </row>
    <row r="22" spans="1:18" x14ac:dyDescent="0.2">
      <c r="A22" s="407" t="s">
        <v>217</v>
      </c>
      <c r="B22" s="429" t="s">
        <v>204</v>
      </c>
      <c r="C22" s="413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5"/>
    </row>
    <row r="23" spans="1:18" x14ac:dyDescent="0.2">
      <c r="A23" s="407" t="s">
        <v>218</v>
      </c>
      <c r="B23" s="429" t="s">
        <v>205</v>
      </c>
      <c r="C23" s="413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5"/>
    </row>
    <row r="24" spans="1:18" x14ac:dyDescent="0.2">
      <c r="A24" s="407" t="s">
        <v>219</v>
      </c>
      <c r="B24" s="429" t="s">
        <v>206</v>
      </c>
      <c r="C24" s="413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5"/>
    </row>
    <row r="25" spans="1:18" x14ac:dyDescent="0.2">
      <c r="A25" s="407" t="s">
        <v>220</v>
      </c>
      <c r="B25" s="429" t="s">
        <v>207</v>
      </c>
      <c r="C25" s="413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5"/>
    </row>
    <row r="26" spans="1:18" x14ac:dyDescent="0.2">
      <c r="A26" s="407" t="s">
        <v>214</v>
      </c>
      <c r="B26" s="429" t="s">
        <v>208</v>
      </c>
      <c r="C26" s="413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5"/>
    </row>
    <row r="27" spans="1:18" x14ac:dyDescent="0.2">
      <c r="A27" s="407" t="s">
        <v>221</v>
      </c>
      <c r="B27" s="429" t="s">
        <v>209</v>
      </c>
      <c r="C27" s="413">
        <v>378</v>
      </c>
      <c r="D27" s="414">
        <v>445</v>
      </c>
      <c r="E27" s="414">
        <v>342</v>
      </c>
      <c r="F27" s="414">
        <v>260</v>
      </c>
      <c r="G27" s="414"/>
      <c r="H27" s="414"/>
      <c r="I27" s="414"/>
      <c r="J27" s="414"/>
      <c r="K27" s="414">
        <v>76</v>
      </c>
      <c r="L27" s="414">
        <v>86</v>
      </c>
      <c r="M27" s="414">
        <v>68</v>
      </c>
      <c r="N27" s="414">
        <v>64</v>
      </c>
      <c r="O27" s="414">
        <v>7</v>
      </c>
      <c r="P27" s="414">
        <v>7</v>
      </c>
      <c r="Q27" s="414">
        <v>7</v>
      </c>
      <c r="R27" s="415">
        <v>7</v>
      </c>
    </row>
    <row r="28" spans="1:18" x14ac:dyDescent="0.2">
      <c r="A28" s="407" t="s">
        <v>222</v>
      </c>
      <c r="B28" s="429" t="s">
        <v>210</v>
      </c>
      <c r="C28" s="413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5"/>
    </row>
    <row r="29" spans="1:18" x14ac:dyDescent="0.2">
      <c r="A29" s="407" t="s">
        <v>223</v>
      </c>
      <c r="B29" s="429" t="s">
        <v>211</v>
      </c>
      <c r="C29" s="416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8"/>
    </row>
    <row r="30" spans="1:18" x14ac:dyDescent="0.2">
      <c r="A30" s="407" t="s">
        <v>213</v>
      </c>
      <c r="B30" s="429" t="s">
        <v>212</v>
      </c>
      <c r="C30" s="416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8"/>
    </row>
    <row r="31" spans="1:18" ht="12.95" customHeight="1" x14ac:dyDescent="0.2">
      <c r="A31" s="430" t="s">
        <v>84</v>
      </c>
      <c r="B31" s="431" t="s">
        <v>85</v>
      </c>
      <c r="C31" s="435">
        <v>378</v>
      </c>
      <c r="D31" s="436">
        <v>445</v>
      </c>
      <c r="E31" s="436">
        <v>342</v>
      </c>
      <c r="F31" s="436">
        <v>260</v>
      </c>
      <c r="G31" s="436"/>
      <c r="H31" s="436">
        <v>0</v>
      </c>
      <c r="I31" s="436">
        <v>0</v>
      </c>
      <c r="J31" s="436">
        <v>0</v>
      </c>
      <c r="K31" s="436">
        <v>76</v>
      </c>
      <c r="L31" s="436">
        <v>86</v>
      </c>
      <c r="M31" s="436">
        <v>68</v>
      </c>
      <c r="N31" s="436">
        <v>64</v>
      </c>
      <c r="O31" s="436">
        <v>7</v>
      </c>
      <c r="P31" s="436">
        <v>7</v>
      </c>
      <c r="Q31" s="436">
        <v>7</v>
      </c>
      <c r="R31" s="437">
        <v>7</v>
      </c>
    </row>
    <row r="32" spans="1:18" x14ac:dyDescent="0.2">
      <c r="A32" s="738" t="s">
        <v>261</v>
      </c>
      <c r="B32" s="739"/>
      <c r="C32" s="1040"/>
      <c r="D32" s="1041"/>
      <c r="E32" s="1041"/>
      <c r="F32" s="1041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2"/>
    </row>
    <row r="33" spans="1:18" x14ac:dyDescent="0.2">
      <c r="A33" s="427" t="s">
        <v>201</v>
      </c>
      <c r="B33" s="428" t="s">
        <v>200</v>
      </c>
      <c r="C33" s="432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4"/>
    </row>
    <row r="34" spans="1:18" x14ac:dyDescent="0.2">
      <c r="A34" s="407" t="s">
        <v>215</v>
      </c>
      <c r="B34" s="429" t="s">
        <v>202</v>
      </c>
      <c r="C34" s="413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5"/>
    </row>
    <row r="35" spans="1:18" x14ac:dyDescent="0.2">
      <c r="A35" s="407" t="s">
        <v>216</v>
      </c>
      <c r="B35" s="429" t="s">
        <v>203</v>
      </c>
      <c r="C35" s="413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5"/>
    </row>
    <row r="36" spans="1:18" x14ac:dyDescent="0.2">
      <c r="A36" s="407" t="s">
        <v>217</v>
      </c>
      <c r="B36" s="429" t="s">
        <v>204</v>
      </c>
      <c r="C36" s="413">
        <v>378</v>
      </c>
      <c r="D36" s="414">
        <v>381</v>
      </c>
      <c r="E36" s="414">
        <v>122</v>
      </c>
      <c r="F36" s="414">
        <v>89</v>
      </c>
      <c r="G36" s="414"/>
      <c r="H36" s="414"/>
      <c r="I36" s="414"/>
      <c r="J36" s="414"/>
      <c r="K36" s="414">
        <v>108</v>
      </c>
      <c r="L36" s="414">
        <v>108</v>
      </c>
      <c r="M36" s="414">
        <v>63</v>
      </c>
      <c r="N36" s="414">
        <v>58</v>
      </c>
      <c r="O36" s="414">
        <v>11</v>
      </c>
      <c r="P36" s="414">
        <v>11</v>
      </c>
      <c r="Q36" s="414">
        <v>6</v>
      </c>
      <c r="R36" s="415">
        <v>5</v>
      </c>
    </row>
    <row r="37" spans="1:18" x14ac:dyDescent="0.2">
      <c r="A37" s="407" t="s">
        <v>218</v>
      </c>
      <c r="B37" s="429" t="s">
        <v>205</v>
      </c>
      <c r="C37" s="413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5"/>
    </row>
    <row r="38" spans="1:18" x14ac:dyDescent="0.2">
      <c r="A38" s="407" t="s">
        <v>219</v>
      </c>
      <c r="B38" s="429" t="s">
        <v>206</v>
      </c>
      <c r="C38" s="413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5"/>
    </row>
    <row r="39" spans="1:18" x14ac:dyDescent="0.2">
      <c r="A39" s="407" t="s">
        <v>220</v>
      </c>
      <c r="B39" s="429" t="s">
        <v>207</v>
      </c>
      <c r="C39" s="413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5"/>
    </row>
    <row r="40" spans="1:18" x14ac:dyDescent="0.2">
      <c r="A40" s="407" t="s">
        <v>214</v>
      </c>
      <c r="B40" s="429" t="s">
        <v>208</v>
      </c>
      <c r="C40" s="413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5"/>
    </row>
    <row r="41" spans="1:18" x14ac:dyDescent="0.2">
      <c r="A41" s="407" t="s">
        <v>221</v>
      </c>
      <c r="B41" s="429" t="s">
        <v>209</v>
      </c>
      <c r="C41" s="413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5"/>
    </row>
    <row r="42" spans="1:18" x14ac:dyDescent="0.2">
      <c r="A42" s="407" t="s">
        <v>222</v>
      </c>
      <c r="B42" s="429" t="s">
        <v>210</v>
      </c>
      <c r="C42" s="413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5"/>
    </row>
    <row r="43" spans="1:18" x14ac:dyDescent="0.2">
      <c r="A43" s="407" t="s">
        <v>223</v>
      </c>
      <c r="B43" s="429" t="s">
        <v>211</v>
      </c>
      <c r="C43" s="413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5"/>
    </row>
    <row r="44" spans="1:18" x14ac:dyDescent="0.2">
      <c r="A44" s="407" t="s">
        <v>213</v>
      </c>
      <c r="B44" s="429" t="s">
        <v>212</v>
      </c>
      <c r="C44" s="413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5"/>
    </row>
    <row r="45" spans="1:18" x14ac:dyDescent="0.2">
      <c r="A45" s="430" t="s">
        <v>84</v>
      </c>
      <c r="B45" s="431" t="s">
        <v>85</v>
      </c>
      <c r="C45" s="435">
        <v>378</v>
      </c>
      <c r="D45" s="436">
        <v>381</v>
      </c>
      <c r="E45" s="436">
        <v>122</v>
      </c>
      <c r="F45" s="436">
        <v>89</v>
      </c>
      <c r="G45" s="436"/>
      <c r="H45" s="436">
        <v>0</v>
      </c>
      <c r="I45" s="436">
        <v>0</v>
      </c>
      <c r="J45" s="436">
        <v>0</v>
      </c>
      <c r="K45" s="436">
        <v>108</v>
      </c>
      <c r="L45" s="436">
        <v>108</v>
      </c>
      <c r="M45" s="436">
        <v>63</v>
      </c>
      <c r="N45" s="436">
        <v>58</v>
      </c>
      <c r="O45" s="436">
        <v>11</v>
      </c>
      <c r="P45" s="436">
        <v>11</v>
      </c>
      <c r="Q45" s="436">
        <v>6</v>
      </c>
      <c r="R45" s="437">
        <v>5</v>
      </c>
    </row>
    <row r="46" spans="1:18" x14ac:dyDescent="0.2">
      <c r="A46" s="740" t="s">
        <v>262</v>
      </c>
      <c r="B46" s="729"/>
      <c r="C46" s="941"/>
      <c r="D46" s="942"/>
      <c r="E46" s="942"/>
      <c r="F46" s="942"/>
      <c r="G46" s="942"/>
      <c r="H46" s="942"/>
      <c r="I46" s="942"/>
      <c r="J46" s="942"/>
      <c r="K46" s="942"/>
      <c r="L46" s="942"/>
      <c r="M46" s="942"/>
      <c r="N46" s="942"/>
      <c r="O46" s="942"/>
      <c r="P46" s="942"/>
      <c r="Q46" s="942"/>
      <c r="R46" s="943"/>
    </row>
    <row r="47" spans="1:18" x14ac:dyDescent="0.2">
      <c r="A47" s="427" t="s">
        <v>201</v>
      </c>
      <c r="B47" s="428" t="s">
        <v>200</v>
      </c>
      <c r="C47" s="432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4"/>
    </row>
    <row r="48" spans="1:18" x14ac:dyDescent="0.2">
      <c r="A48" s="407" t="s">
        <v>215</v>
      </c>
      <c r="B48" s="429" t="s">
        <v>202</v>
      </c>
      <c r="C48" s="413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5"/>
    </row>
    <row r="49" spans="1:18" x14ac:dyDescent="0.2">
      <c r="A49" s="407" t="s">
        <v>216</v>
      </c>
      <c r="B49" s="429" t="s">
        <v>203</v>
      </c>
      <c r="C49" s="413"/>
      <c r="D49" s="414"/>
      <c r="E49" s="414"/>
      <c r="F49" s="414"/>
      <c r="G49" s="414"/>
      <c r="H49" s="414"/>
      <c r="I49" s="414"/>
      <c r="J49" s="414"/>
      <c r="K49" s="414">
        <v>95</v>
      </c>
      <c r="L49" s="414">
        <v>102</v>
      </c>
      <c r="M49" s="414">
        <v>53</v>
      </c>
      <c r="N49" s="414">
        <v>39</v>
      </c>
      <c r="O49" s="414"/>
      <c r="P49" s="414"/>
      <c r="Q49" s="414"/>
      <c r="R49" s="415"/>
    </row>
    <row r="50" spans="1:18" x14ac:dyDescent="0.2">
      <c r="A50" s="407" t="s">
        <v>217</v>
      </c>
      <c r="B50" s="429" t="s">
        <v>204</v>
      </c>
      <c r="C50" s="413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5"/>
    </row>
    <row r="51" spans="1:18" x14ac:dyDescent="0.2">
      <c r="A51" s="407" t="s">
        <v>218</v>
      </c>
      <c r="B51" s="429" t="s">
        <v>205</v>
      </c>
      <c r="C51" s="413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5"/>
    </row>
    <row r="52" spans="1:18" x14ac:dyDescent="0.2">
      <c r="A52" s="407" t="s">
        <v>219</v>
      </c>
      <c r="B52" s="429" t="s">
        <v>206</v>
      </c>
      <c r="C52" s="413"/>
      <c r="D52" s="414"/>
      <c r="E52" s="414"/>
      <c r="F52" s="414"/>
      <c r="G52" s="414"/>
      <c r="H52" s="414"/>
      <c r="I52" s="414"/>
      <c r="J52" s="414"/>
      <c r="K52" s="414">
        <v>13</v>
      </c>
      <c r="L52" s="414">
        <v>13</v>
      </c>
      <c r="M52" s="414">
        <v>13</v>
      </c>
      <c r="N52" s="414">
        <v>13</v>
      </c>
      <c r="O52" s="414"/>
      <c r="P52" s="414"/>
      <c r="Q52" s="414"/>
      <c r="R52" s="415"/>
    </row>
    <row r="53" spans="1:18" x14ac:dyDescent="0.2">
      <c r="A53" s="407" t="s">
        <v>220</v>
      </c>
      <c r="B53" s="429" t="s">
        <v>207</v>
      </c>
      <c r="C53" s="413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5"/>
    </row>
    <row r="54" spans="1:18" x14ac:dyDescent="0.2">
      <c r="A54" s="407" t="s">
        <v>214</v>
      </c>
      <c r="B54" s="429" t="s">
        <v>208</v>
      </c>
      <c r="C54" s="413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5"/>
    </row>
    <row r="55" spans="1:18" x14ac:dyDescent="0.2">
      <c r="A55" s="407" t="s">
        <v>221</v>
      </c>
      <c r="B55" s="429" t="s">
        <v>209</v>
      </c>
      <c r="C55" s="413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5"/>
    </row>
    <row r="56" spans="1:18" x14ac:dyDescent="0.2">
      <c r="A56" s="407" t="s">
        <v>222</v>
      </c>
      <c r="B56" s="429" t="s">
        <v>210</v>
      </c>
      <c r="C56" s="413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5"/>
    </row>
    <row r="57" spans="1:18" x14ac:dyDescent="0.2">
      <c r="A57" s="407" t="s">
        <v>223</v>
      </c>
      <c r="B57" s="429" t="s">
        <v>211</v>
      </c>
      <c r="C57" s="416">
        <v>1133</v>
      </c>
      <c r="D57" s="417">
        <v>1524</v>
      </c>
      <c r="E57" s="417">
        <v>717</v>
      </c>
      <c r="F57" s="417">
        <v>484</v>
      </c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8"/>
    </row>
    <row r="58" spans="1:18" x14ac:dyDescent="0.2">
      <c r="A58" s="407" t="s">
        <v>213</v>
      </c>
      <c r="B58" s="429" t="s">
        <v>212</v>
      </c>
      <c r="C58" s="416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8"/>
    </row>
    <row r="59" spans="1:18" x14ac:dyDescent="0.2">
      <c r="A59" s="430" t="s">
        <v>84</v>
      </c>
      <c r="B59" s="431" t="s">
        <v>85</v>
      </c>
      <c r="C59" s="435">
        <v>1133</v>
      </c>
      <c r="D59" s="436">
        <v>1524</v>
      </c>
      <c r="E59" s="436">
        <v>717</v>
      </c>
      <c r="F59" s="436">
        <v>484</v>
      </c>
      <c r="G59" s="436"/>
      <c r="H59" s="436">
        <v>0</v>
      </c>
      <c r="I59" s="436">
        <v>0</v>
      </c>
      <c r="J59" s="436">
        <v>0</v>
      </c>
      <c r="K59" s="436">
        <v>108</v>
      </c>
      <c r="L59" s="436">
        <v>115</v>
      </c>
      <c r="M59" s="436">
        <v>66</v>
      </c>
      <c r="N59" s="436">
        <v>52</v>
      </c>
      <c r="O59" s="436"/>
      <c r="P59" s="436">
        <v>0</v>
      </c>
      <c r="Q59" s="436">
        <v>0</v>
      </c>
      <c r="R59" s="437">
        <v>0</v>
      </c>
    </row>
    <row r="60" spans="1:18" x14ac:dyDescent="0.2">
      <c r="A60" s="738" t="s">
        <v>328</v>
      </c>
      <c r="B60" s="739"/>
      <c r="C60" s="1040"/>
      <c r="D60" s="1041"/>
      <c r="E60" s="1041"/>
      <c r="F60" s="1041"/>
      <c r="G60" s="1041"/>
      <c r="H60" s="1041"/>
      <c r="I60" s="1041"/>
      <c r="J60" s="1041"/>
      <c r="K60" s="1041"/>
      <c r="L60" s="1041"/>
      <c r="M60" s="1041"/>
      <c r="N60" s="1041"/>
      <c r="O60" s="1041"/>
      <c r="P60" s="1041"/>
      <c r="Q60" s="1041"/>
      <c r="R60" s="1042"/>
    </row>
    <row r="61" spans="1:18" x14ac:dyDescent="0.2">
      <c r="A61" s="427" t="s">
        <v>201</v>
      </c>
      <c r="B61" s="428" t="s">
        <v>200</v>
      </c>
      <c r="C61" s="432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4"/>
    </row>
    <row r="62" spans="1:18" x14ac:dyDescent="0.2">
      <c r="A62" s="407" t="s">
        <v>215</v>
      </c>
      <c r="B62" s="429" t="s">
        <v>202</v>
      </c>
      <c r="C62" s="413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5"/>
    </row>
    <row r="63" spans="1:18" x14ac:dyDescent="0.2">
      <c r="A63" s="407" t="s">
        <v>216</v>
      </c>
      <c r="B63" s="429" t="s">
        <v>203</v>
      </c>
      <c r="C63" s="413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5"/>
    </row>
    <row r="64" spans="1:18" x14ac:dyDescent="0.2">
      <c r="A64" s="407" t="s">
        <v>217</v>
      </c>
      <c r="B64" s="429" t="s">
        <v>204</v>
      </c>
      <c r="C64" s="413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5"/>
    </row>
    <row r="65" spans="1:18" x14ac:dyDescent="0.2">
      <c r="A65" s="407" t="s">
        <v>218</v>
      </c>
      <c r="B65" s="429" t="s">
        <v>205</v>
      </c>
      <c r="C65" s="413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5"/>
    </row>
    <row r="66" spans="1:18" x14ac:dyDescent="0.2">
      <c r="A66" s="407" t="s">
        <v>219</v>
      </c>
      <c r="B66" s="429" t="s">
        <v>206</v>
      </c>
      <c r="C66" s="413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5"/>
    </row>
    <row r="67" spans="1:18" x14ac:dyDescent="0.2">
      <c r="A67" s="407" t="s">
        <v>220</v>
      </c>
      <c r="B67" s="429" t="s">
        <v>207</v>
      </c>
      <c r="C67" s="413">
        <v>226</v>
      </c>
      <c r="D67" s="414">
        <v>246</v>
      </c>
      <c r="E67" s="414">
        <v>164</v>
      </c>
      <c r="F67" s="414">
        <v>123</v>
      </c>
      <c r="G67" s="414"/>
      <c r="H67" s="414"/>
      <c r="I67" s="414"/>
      <c r="J67" s="414"/>
      <c r="K67" s="414">
        <v>66</v>
      </c>
      <c r="L67" s="414">
        <v>70</v>
      </c>
      <c r="M67" s="414">
        <v>55</v>
      </c>
      <c r="N67" s="414">
        <v>51</v>
      </c>
      <c r="O67" s="414">
        <v>12</v>
      </c>
      <c r="P67" s="414">
        <v>13</v>
      </c>
      <c r="Q67" s="414">
        <v>8</v>
      </c>
      <c r="R67" s="415">
        <v>4</v>
      </c>
    </row>
    <row r="68" spans="1:18" x14ac:dyDescent="0.2">
      <c r="A68" s="407" t="s">
        <v>214</v>
      </c>
      <c r="B68" s="429" t="s">
        <v>208</v>
      </c>
      <c r="C68" s="413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5"/>
    </row>
    <row r="69" spans="1:18" x14ac:dyDescent="0.2">
      <c r="A69" s="407" t="s">
        <v>221</v>
      </c>
      <c r="B69" s="429" t="s">
        <v>209</v>
      </c>
      <c r="C69" s="413"/>
      <c r="D69" s="414"/>
      <c r="E69" s="414"/>
      <c r="F69" s="414"/>
      <c r="G69" s="414"/>
      <c r="H69" s="414"/>
      <c r="I69" s="414"/>
      <c r="J69" s="414"/>
      <c r="K69" s="414">
        <v>10</v>
      </c>
      <c r="L69" s="414">
        <v>10</v>
      </c>
      <c r="M69" s="414">
        <v>10</v>
      </c>
      <c r="N69" s="414">
        <v>9</v>
      </c>
      <c r="O69" s="414"/>
      <c r="P69" s="414"/>
      <c r="Q69" s="414"/>
      <c r="R69" s="415"/>
    </row>
    <row r="70" spans="1:18" x14ac:dyDescent="0.2">
      <c r="A70" s="407" t="s">
        <v>222</v>
      </c>
      <c r="B70" s="429" t="s">
        <v>210</v>
      </c>
      <c r="C70" s="413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5"/>
    </row>
    <row r="71" spans="1:18" x14ac:dyDescent="0.2">
      <c r="A71" s="407" t="s">
        <v>223</v>
      </c>
      <c r="B71" s="429" t="s">
        <v>211</v>
      </c>
      <c r="C71" s="413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5"/>
    </row>
    <row r="72" spans="1:18" x14ac:dyDescent="0.2">
      <c r="A72" s="407" t="s">
        <v>213</v>
      </c>
      <c r="B72" s="429" t="s">
        <v>212</v>
      </c>
      <c r="C72" s="413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5"/>
    </row>
    <row r="73" spans="1:18" x14ac:dyDescent="0.2">
      <c r="A73" s="430" t="s">
        <v>84</v>
      </c>
      <c r="B73" s="431" t="s">
        <v>85</v>
      </c>
      <c r="C73" s="435">
        <v>226</v>
      </c>
      <c r="D73" s="436">
        <v>246</v>
      </c>
      <c r="E73" s="436">
        <v>164</v>
      </c>
      <c r="F73" s="436">
        <v>123</v>
      </c>
      <c r="G73" s="436"/>
      <c r="H73" s="436">
        <v>0</v>
      </c>
      <c r="I73" s="436">
        <v>0</v>
      </c>
      <c r="J73" s="436">
        <v>0</v>
      </c>
      <c r="K73" s="436">
        <v>76</v>
      </c>
      <c r="L73" s="436">
        <v>80</v>
      </c>
      <c r="M73" s="436">
        <v>65</v>
      </c>
      <c r="N73" s="436">
        <v>60</v>
      </c>
      <c r="O73" s="436">
        <v>12</v>
      </c>
      <c r="P73" s="436">
        <v>13</v>
      </c>
      <c r="Q73" s="436">
        <v>8</v>
      </c>
      <c r="R73" s="437">
        <v>4</v>
      </c>
    </row>
    <row r="74" spans="1:18" x14ac:dyDescent="0.2">
      <c r="A74" s="740" t="s">
        <v>329</v>
      </c>
      <c r="B74" s="729"/>
      <c r="C74" s="941"/>
      <c r="D74" s="942"/>
      <c r="E74" s="942"/>
      <c r="F74" s="942"/>
      <c r="G74" s="942"/>
      <c r="H74" s="942"/>
      <c r="I74" s="942"/>
      <c r="J74" s="942"/>
      <c r="K74" s="942"/>
      <c r="L74" s="942"/>
      <c r="M74" s="942"/>
      <c r="N74" s="942"/>
      <c r="O74" s="942"/>
      <c r="P74" s="942"/>
      <c r="Q74" s="942"/>
      <c r="R74" s="943"/>
    </row>
    <row r="75" spans="1:18" x14ac:dyDescent="0.2">
      <c r="A75" s="427" t="s">
        <v>201</v>
      </c>
      <c r="B75" s="428" t="s">
        <v>200</v>
      </c>
      <c r="C75" s="432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4"/>
    </row>
    <row r="76" spans="1:18" x14ac:dyDescent="0.2">
      <c r="A76" s="407" t="s">
        <v>215</v>
      </c>
      <c r="B76" s="429" t="s">
        <v>202</v>
      </c>
      <c r="C76" s="413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5"/>
    </row>
    <row r="77" spans="1:18" x14ac:dyDescent="0.2">
      <c r="A77" s="407" t="s">
        <v>216</v>
      </c>
      <c r="B77" s="429" t="s">
        <v>203</v>
      </c>
      <c r="C77" s="413">
        <v>323</v>
      </c>
      <c r="D77" s="414">
        <v>369</v>
      </c>
      <c r="E77" s="414">
        <v>239</v>
      </c>
      <c r="F77" s="414">
        <v>174</v>
      </c>
      <c r="G77" s="414"/>
      <c r="H77" s="414"/>
      <c r="I77" s="414"/>
      <c r="J77" s="414"/>
      <c r="K77" s="414">
        <v>87</v>
      </c>
      <c r="L77" s="414">
        <v>100</v>
      </c>
      <c r="M77" s="414">
        <v>50</v>
      </c>
      <c r="N77" s="414">
        <v>37</v>
      </c>
      <c r="O77" s="414"/>
      <c r="P77" s="414"/>
      <c r="Q77" s="414"/>
      <c r="R77" s="415"/>
    </row>
    <row r="78" spans="1:18" x14ac:dyDescent="0.2">
      <c r="A78" s="407" t="s">
        <v>217</v>
      </c>
      <c r="B78" s="429" t="s">
        <v>204</v>
      </c>
      <c r="C78" s="413">
        <v>358</v>
      </c>
      <c r="D78" s="414">
        <v>390</v>
      </c>
      <c r="E78" s="414">
        <v>217</v>
      </c>
      <c r="F78" s="414">
        <v>148</v>
      </c>
      <c r="G78" s="414"/>
      <c r="H78" s="414"/>
      <c r="I78" s="414"/>
      <c r="J78" s="414"/>
      <c r="K78" s="414">
        <v>119</v>
      </c>
      <c r="L78" s="414">
        <v>128</v>
      </c>
      <c r="M78" s="414">
        <v>83</v>
      </c>
      <c r="N78" s="414">
        <v>66</v>
      </c>
      <c r="O78" s="414">
        <v>5</v>
      </c>
      <c r="P78" s="414">
        <v>5</v>
      </c>
      <c r="Q78" s="414">
        <v>3</v>
      </c>
      <c r="R78" s="415">
        <v>2</v>
      </c>
    </row>
    <row r="79" spans="1:18" x14ac:dyDescent="0.2">
      <c r="A79" s="407" t="s">
        <v>218</v>
      </c>
      <c r="B79" s="429" t="s">
        <v>205</v>
      </c>
      <c r="C79" s="413">
        <v>140</v>
      </c>
      <c r="D79" s="414">
        <v>146</v>
      </c>
      <c r="E79" s="414">
        <v>92</v>
      </c>
      <c r="F79" s="414">
        <v>64</v>
      </c>
      <c r="G79" s="414"/>
      <c r="H79" s="414"/>
      <c r="I79" s="414"/>
      <c r="J79" s="414"/>
      <c r="K79" s="414">
        <v>11</v>
      </c>
      <c r="L79" s="414">
        <v>11</v>
      </c>
      <c r="M79" s="414">
        <v>7</v>
      </c>
      <c r="N79" s="414">
        <v>6</v>
      </c>
      <c r="O79" s="414"/>
      <c r="P79" s="414"/>
      <c r="Q79" s="414"/>
      <c r="R79" s="415"/>
    </row>
    <row r="80" spans="1:18" x14ac:dyDescent="0.2">
      <c r="A80" s="407" t="s">
        <v>219</v>
      </c>
      <c r="B80" s="429" t="s">
        <v>206</v>
      </c>
      <c r="C80" s="413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5"/>
    </row>
    <row r="81" spans="1:18" x14ac:dyDescent="0.2">
      <c r="A81" s="407" t="s">
        <v>220</v>
      </c>
      <c r="B81" s="429" t="s">
        <v>207</v>
      </c>
      <c r="C81" s="413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5"/>
    </row>
    <row r="82" spans="1:18" x14ac:dyDescent="0.2">
      <c r="A82" s="407" t="s">
        <v>214</v>
      </c>
      <c r="B82" s="429" t="s">
        <v>208</v>
      </c>
      <c r="C82" s="413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5"/>
    </row>
    <row r="83" spans="1:18" x14ac:dyDescent="0.2">
      <c r="A83" s="407" t="s">
        <v>221</v>
      </c>
      <c r="B83" s="429" t="s">
        <v>209</v>
      </c>
      <c r="C83" s="413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5"/>
    </row>
    <row r="84" spans="1:18" x14ac:dyDescent="0.2">
      <c r="A84" s="407" t="s">
        <v>222</v>
      </c>
      <c r="B84" s="429" t="s">
        <v>210</v>
      </c>
      <c r="C84" s="413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5"/>
    </row>
    <row r="85" spans="1:18" x14ac:dyDescent="0.2">
      <c r="A85" s="407" t="s">
        <v>223</v>
      </c>
      <c r="B85" s="429" t="s">
        <v>211</v>
      </c>
      <c r="C85" s="416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8"/>
    </row>
    <row r="86" spans="1:18" x14ac:dyDescent="0.2">
      <c r="A86" s="407" t="s">
        <v>213</v>
      </c>
      <c r="B86" s="429" t="s">
        <v>212</v>
      </c>
      <c r="C86" s="416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8"/>
    </row>
    <row r="87" spans="1:18" x14ac:dyDescent="0.2">
      <c r="A87" s="430" t="s">
        <v>84</v>
      </c>
      <c r="B87" s="431" t="s">
        <v>85</v>
      </c>
      <c r="C87" s="435">
        <v>743</v>
      </c>
      <c r="D87" s="436">
        <v>905</v>
      </c>
      <c r="E87" s="436">
        <v>548</v>
      </c>
      <c r="F87" s="436">
        <v>386</v>
      </c>
      <c r="G87" s="436"/>
      <c r="H87" s="436">
        <v>0</v>
      </c>
      <c r="I87" s="436">
        <v>0</v>
      </c>
      <c r="J87" s="436">
        <v>0</v>
      </c>
      <c r="K87" s="436">
        <v>200</v>
      </c>
      <c r="L87" s="436">
        <v>239</v>
      </c>
      <c r="M87" s="436">
        <v>140</v>
      </c>
      <c r="N87" s="436">
        <v>109</v>
      </c>
      <c r="O87" s="436">
        <v>5</v>
      </c>
      <c r="P87" s="436">
        <v>5</v>
      </c>
      <c r="Q87" s="436">
        <v>3</v>
      </c>
      <c r="R87" s="437">
        <v>2</v>
      </c>
    </row>
    <row r="88" spans="1:18" x14ac:dyDescent="0.2">
      <c r="A88" s="738" t="s">
        <v>330</v>
      </c>
      <c r="B88" s="739"/>
      <c r="C88" s="1040"/>
      <c r="D88" s="1041"/>
      <c r="E88" s="1041"/>
      <c r="F88" s="1041"/>
      <c r="G88" s="1041"/>
      <c r="H88" s="1041"/>
      <c r="I88" s="1041"/>
      <c r="J88" s="1041"/>
      <c r="K88" s="1041"/>
      <c r="L88" s="1041"/>
      <c r="M88" s="1041"/>
      <c r="N88" s="1041"/>
      <c r="O88" s="1041"/>
      <c r="P88" s="1041"/>
      <c r="Q88" s="1041"/>
      <c r="R88" s="1042"/>
    </row>
    <row r="89" spans="1:18" x14ac:dyDescent="0.2">
      <c r="A89" s="427" t="s">
        <v>201</v>
      </c>
      <c r="B89" s="428" t="s">
        <v>200</v>
      </c>
      <c r="C89" s="432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4"/>
    </row>
    <row r="90" spans="1:18" x14ac:dyDescent="0.2">
      <c r="A90" s="407" t="s">
        <v>215</v>
      </c>
      <c r="B90" s="429" t="s">
        <v>202</v>
      </c>
      <c r="C90" s="413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5"/>
    </row>
    <row r="91" spans="1:18" x14ac:dyDescent="0.2">
      <c r="A91" s="407" t="s">
        <v>216</v>
      </c>
      <c r="B91" s="429" t="s">
        <v>203</v>
      </c>
      <c r="C91" s="413">
        <v>1474</v>
      </c>
      <c r="D91" s="414">
        <v>1828</v>
      </c>
      <c r="E91" s="414">
        <v>815</v>
      </c>
      <c r="F91" s="414">
        <v>560</v>
      </c>
      <c r="G91" s="414">
        <v>301</v>
      </c>
      <c r="H91" s="414">
        <v>371</v>
      </c>
      <c r="I91" s="414">
        <v>231</v>
      </c>
      <c r="J91" s="414">
        <v>150</v>
      </c>
      <c r="K91" s="414">
        <v>499</v>
      </c>
      <c r="L91" s="414">
        <v>549</v>
      </c>
      <c r="M91" s="414">
        <v>232</v>
      </c>
      <c r="N91" s="414">
        <v>191</v>
      </c>
      <c r="O91" s="414">
        <v>14</v>
      </c>
      <c r="P91" s="414">
        <v>14</v>
      </c>
      <c r="Q91" s="414">
        <v>13</v>
      </c>
      <c r="R91" s="415">
        <v>12</v>
      </c>
    </row>
    <row r="92" spans="1:18" x14ac:dyDescent="0.2">
      <c r="A92" s="407" t="s">
        <v>217</v>
      </c>
      <c r="B92" s="429" t="s">
        <v>204</v>
      </c>
      <c r="C92" s="413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5"/>
    </row>
    <row r="93" spans="1:18" x14ac:dyDescent="0.2">
      <c r="A93" s="407" t="s">
        <v>218</v>
      </c>
      <c r="B93" s="429" t="s">
        <v>205</v>
      </c>
      <c r="C93" s="413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5"/>
    </row>
    <row r="94" spans="1:18" x14ac:dyDescent="0.2">
      <c r="A94" s="407" t="s">
        <v>219</v>
      </c>
      <c r="B94" s="429" t="s">
        <v>206</v>
      </c>
      <c r="C94" s="413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5"/>
    </row>
    <row r="95" spans="1:18" x14ac:dyDescent="0.2">
      <c r="A95" s="407" t="s">
        <v>220</v>
      </c>
      <c r="B95" s="429" t="s">
        <v>207</v>
      </c>
      <c r="C95" s="413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5"/>
    </row>
    <row r="96" spans="1:18" x14ac:dyDescent="0.2">
      <c r="A96" s="407" t="s">
        <v>214</v>
      </c>
      <c r="B96" s="429" t="s">
        <v>208</v>
      </c>
      <c r="C96" s="413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5"/>
    </row>
    <row r="97" spans="1:18" x14ac:dyDescent="0.2">
      <c r="A97" s="407" t="s">
        <v>221</v>
      </c>
      <c r="B97" s="429" t="s">
        <v>209</v>
      </c>
      <c r="C97" s="413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5"/>
    </row>
    <row r="98" spans="1:18" x14ac:dyDescent="0.2">
      <c r="A98" s="407" t="s">
        <v>222</v>
      </c>
      <c r="B98" s="429" t="s">
        <v>210</v>
      </c>
      <c r="C98" s="413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5"/>
    </row>
    <row r="99" spans="1:18" x14ac:dyDescent="0.2">
      <c r="A99" s="407" t="s">
        <v>223</v>
      </c>
      <c r="B99" s="429" t="s">
        <v>211</v>
      </c>
      <c r="C99" s="413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5"/>
    </row>
    <row r="100" spans="1:18" x14ac:dyDescent="0.2">
      <c r="A100" s="407" t="s">
        <v>213</v>
      </c>
      <c r="B100" s="429" t="s">
        <v>212</v>
      </c>
      <c r="C100" s="413">
        <v>165</v>
      </c>
      <c r="D100" s="414">
        <v>169</v>
      </c>
      <c r="E100" s="414">
        <v>80</v>
      </c>
      <c r="F100" s="414">
        <v>63</v>
      </c>
      <c r="G100" s="414"/>
      <c r="H100" s="414"/>
      <c r="I100" s="414"/>
      <c r="J100" s="414"/>
      <c r="K100" s="414">
        <v>83</v>
      </c>
      <c r="L100" s="414">
        <v>90</v>
      </c>
      <c r="M100" s="414">
        <v>49</v>
      </c>
      <c r="N100" s="414">
        <v>39</v>
      </c>
      <c r="O100" s="414"/>
      <c r="P100" s="414"/>
      <c r="Q100" s="414"/>
      <c r="R100" s="415"/>
    </row>
    <row r="101" spans="1:18" x14ac:dyDescent="0.2">
      <c r="A101" s="430" t="s">
        <v>84</v>
      </c>
      <c r="B101" s="431" t="s">
        <v>85</v>
      </c>
      <c r="C101" s="435">
        <v>1592</v>
      </c>
      <c r="D101" s="436">
        <v>1997</v>
      </c>
      <c r="E101" s="436">
        <v>895</v>
      </c>
      <c r="F101" s="436">
        <v>623</v>
      </c>
      <c r="G101" s="436">
        <v>301</v>
      </c>
      <c r="H101" s="436">
        <v>371</v>
      </c>
      <c r="I101" s="436">
        <v>231</v>
      </c>
      <c r="J101" s="436">
        <v>150</v>
      </c>
      <c r="K101" s="436">
        <v>577</v>
      </c>
      <c r="L101" s="436">
        <v>639</v>
      </c>
      <c r="M101" s="436">
        <v>281</v>
      </c>
      <c r="N101" s="436">
        <v>230</v>
      </c>
      <c r="O101" s="436">
        <v>14</v>
      </c>
      <c r="P101" s="436">
        <v>14</v>
      </c>
      <c r="Q101" s="436">
        <v>13</v>
      </c>
      <c r="R101" s="437">
        <v>12</v>
      </c>
    </row>
    <row r="102" spans="1:18" x14ac:dyDescent="0.2">
      <c r="A102" s="740" t="s">
        <v>327</v>
      </c>
      <c r="B102" s="729"/>
      <c r="C102" s="941"/>
      <c r="D102" s="942"/>
      <c r="E102" s="942"/>
      <c r="F102" s="942"/>
      <c r="G102" s="942"/>
      <c r="H102" s="942"/>
      <c r="I102" s="942"/>
      <c r="J102" s="942"/>
      <c r="K102" s="942"/>
      <c r="L102" s="942"/>
      <c r="M102" s="942"/>
      <c r="N102" s="942"/>
      <c r="O102" s="942"/>
      <c r="P102" s="942"/>
      <c r="Q102" s="942"/>
      <c r="R102" s="943"/>
    </row>
    <row r="103" spans="1:18" x14ac:dyDescent="0.2">
      <c r="A103" s="427" t="s">
        <v>201</v>
      </c>
      <c r="B103" s="428" t="s">
        <v>200</v>
      </c>
      <c r="C103" s="432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4"/>
    </row>
    <row r="104" spans="1:18" x14ac:dyDescent="0.2">
      <c r="A104" s="407" t="s">
        <v>215</v>
      </c>
      <c r="B104" s="429" t="s">
        <v>202</v>
      </c>
      <c r="C104" s="413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5"/>
    </row>
    <row r="105" spans="1:18" x14ac:dyDescent="0.2">
      <c r="A105" s="407" t="s">
        <v>216</v>
      </c>
      <c r="B105" s="429" t="s">
        <v>203</v>
      </c>
      <c r="C105" s="413">
        <v>223</v>
      </c>
      <c r="D105" s="414">
        <v>253</v>
      </c>
      <c r="E105" s="414">
        <v>171</v>
      </c>
      <c r="F105" s="414">
        <v>118</v>
      </c>
      <c r="G105" s="414"/>
      <c r="H105" s="414"/>
      <c r="I105" s="414"/>
      <c r="J105" s="414"/>
      <c r="K105" s="414">
        <v>51</v>
      </c>
      <c r="L105" s="414">
        <v>53</v>
      </c>
      <c r="M105" s="414">
        <v>29</v>
      </c>
      <c r="N105" s="414">
        <v>26</v>
      </c>
      <c r="O105" s="414"/>
      <c r="P105" s="414"/>
      <c r="Q105" s="414"/>
      <c r="R105" s="415"/>
    </row>
    <row r="106" spans="1:18" x14ac:dyDescent="0.2">
      <c r="A106" s="407" t="s">
        <v>217</v>
      </c>
      <c r="B106" s="429" t="s">
        <v>204</v>
      </c>
      <c r="C106" s="413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5"/>
    </row>
    <row r="107" spans="1:18" x14ac:dyDescent="0.2">
      <c r="A107" s="407" t="s">
        <v>218</v>
      </c>
      <c r="B107" s="429" t="s">
        <v>205</v>
      </c>
      <c r="C107" s="413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5"/>
    </row>
    <row r="108" spans="1:18" x14ac:dyDescent="0.2">
      <c r="A108" s="407" t="s">
        <v>219</v>
      </c>
      <c r="B108" s="429" t="s">
        <v>206</v>
      </c>
      <c r="C108" s="413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5"/>
    </row>
    <row r="109" spans="1:18" x14ac:dyDescent="0.2">
      <c r="A109" s="407" t="s">
        <v>220</v>
      </c>
      <c r="B109" s="429" t="s">
        <v>207</v>
      </c>
      <c r="C109" s="413">
        <v>409</v>
      </c>
      <c r="D109" s="414">
        <v>462</v>
      </c>
      <c r="E109" s="414">
        <v>282</v>
      </c>
      <c r="F109" s="414">
        <v>190</v>
      </c>
      <c r="G109" s="414"/>
      <c r="H109" s="414"/>
      <c r="I109" s="414"/>
      <c r="J109" s="414"/>
      <c r="K109" s="414">
        <v>43</v>
      </c>
      <c r="L109" s="414">
        <v>44</v>
      </c>
      <c r="M109" s="414">
        <v>32</v>
      </c>
      <c r="N109" s="414">
        <v>26</v>
      </c>
      <c r="O109" s="414">
        <v>5</v>
      </c>
      <c r="P109" s="414">
        <v>5</v>
      </c>
      <c r="Q109" s="414">
        <v>5</v>
      </c>
      <c r="R109" s="415">
        <v>5</v>
      </c>
    </row>
    <row r="110" spans="1:18" x14ac:dyDescent="0.2">
      <c r="A110" s="407" t="s">
        <v>214</v>
      </c>
      <c r="B110" s="429" t="s">
        <v>208</v>
      </c>
      <c r="C110" s="413">
        <v>415</v>
      </c>
      <c r="D110" s="414">
        <v>428</v>
      </c>
      <c r="E110" s="414">
        <v>329</v>
      </c>
      <c r="F110" s="414">
        <v>270</v>
      </c>
      <c r="G110" s="414"/>
      <c r="H110" s="414"/>
      <c r="I110" s="414"/>
      <c r="J110" s="414"/>
      <c r="K110" s="414">
        <v>17</v>
      </c>
      <c r="L110" s="414">
        <v>19</v>
      </c>
      <c r="M110" s="414">
        <v>13</v>
      </c>
      <c r="N110" s="414">
        <v>10</v>
      </c>
      <c r="O110" s="414"/>
      <c r="P110" s="414"/>
      <c r="Q110" s="414"/>
      <c r="R110" s="415"/>
    </row>
    <row r="111" spans="1:18" x14ac:dyDescent="0.2">
      <c r="A111" s="407" t="s">
        <v>221</v>
      </c>
      <c r="B111" s="429" t="s">
        <v>209</v>
      </c>
      <c r="C111" s="413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5"/>
    </row>
    <row r="112" spans="1:18" x14ac:dyDescent="0.2">
      <c r="A112" s="407" t="s">
        <v>222</v>
      </c>
      <c r="B112" s="429" t="s">
        <v>210</v>
      </c>
      <c r="C112" s="413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5"/>
    </row>
    <row r="113" spans="1:18" x14ac:dyDescent="0.2">
      <c r="A113" s="407" t="s">
        <v>223</v>
      </c>
      <c r="B113" s="429" t="s">
        <v>211</v>
      </c>
      <c r="C113" s="416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8"/>
    </row>
    <row r="114" spans="1:18" x14ac:dyDescent="0.2">
      <c r="A114" s="407" t="s">
        <v>213</v>
      </c>
      <c r="B114" s="429" t="s">
        <v>212</v>
      </c>
      <c r="C114" s="416"/>
      <c r="D114" s="417"/>
      <c r="E114" s="417"/>
      <c r="F114" s="417"/>
      <c r="G114" s="417"/>
      <c r="H114" s="417"/>
      <c r="I114" s="417"/>
      <c r="J114" s="417"/>
      <c r="K114" s="417">
        <v>2</v>
      </c>
      <c r="L114" s="417">
        <v>2</v>
      </c>
      <c r="M114" s="417">
        <v>2</v>
      </c>
      <c r="N114" s="417">
        <v>2</v>
      </c>
      <c r="O114" s="417">
        <v>3</v>
      </c>
      <c r="P114" s="417">
        <v>3</v>
      </c>
      <c r="Q114" s="417">
        <v>3</v>
      </c>
      <c r="R114" s="418">
        <v>3</v>
      </c>
    </row>
    <row r="115" spans="1:18" x14ac:dyDescent="0.2">
      <c r="A115" s="430" t="s">
        <v>84</v>
      </c>
      <c r="B115" s="431" t="s">
        <v>85</v>
      </c>
      <c r="C115" s="435">
        <v>1000</v>
      </c>
      <c r="D115" s="436">
        <v>1143</v>
      </c>
      <c r="E115" s="436">
        <v>782</v>
      </c>
      <c r="F115" s="436">
        <v>578</v>
      </c>
      <c r="G115" s="436"/>
      <c r="H115" s="436">
        <v>0</v>
      </c>
      <c r="I115" s="436">
        <v>0</v>
      </c>
      <c r="J115" s="436">
        <v>0</v>
      </c>
      <c r="K115" s="436">
        <v>110</v>
      </c>
      <c r="L115" s="436">
        <v>118</v>
      </c>
      <c r="M115" s="436">
        <v>76</v>
      </c>
      <c r="N115" s="436">
        <v>64</v>
      </c>
      <c r="O115" s="436">
        <v>8</v>
      </c>
      <c r="P115" s="436">
        <v>8</v>
      </c>
      <c r="Q115" s="436">
        <v>8</v>
      </c>
      <c r="R115" s="437">
        <v>8</v>
      </c>
    </row>
    <row r="116" spans="1:18" x14ac:dyDescent="0.2">
      <c r="A116" s="740" t="s">
        <v>350</v>
      </c>
      <c r="B116" s="1051"/>
      <c r="C116" s="1052"/>
      <c r="D116" s="1052"/>
      <c r="E116" s="1052"/>
      <c r="F116" s="1052"/>
      <c r="G116" s="1052"/>
      <c r="H116" s="1052"/>
      <c r="I116" s="1052"/>
      <c r="J116" s="1052"/>
      <c r="K116" s="1052"/>
      <c r="L116" s="1052"/>
      <c r="M116" s="1052"/>
      <c r="N116" s="1052"/>
      <c r="O116" s="1052"/>
      <c r="P116" s="1052"/>
      <c r="Q116" s="1052"/>
      <c r="R116" s="1053"/>
    </row>
    <row r="117" spans="1:18" x14ac:dyDescent="0.2">
      <c r="A117" s="427" t="s">
        <v>201</v>
      </c>
      <c r="B117" s="428" t="s">
        <v>200</v>
      </c>
      <c r="C117" s="432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4"/>
    </row>
    <row r="118" spans="1:18" x14ac:dyDescent="0.2">
      <c r="A118" s="407" t="s">
        <v>215</v>
      </c>
      <c r="B118" s="429" t="s">
        <v>202</v>
      </c>
      <c r="C118" s="413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5"/>
    </row>
    <row r="119" spans="1:18" x14ac:dyDescent="0.2">
      <c r="A119" s="407" t="s">
        <v>216</v>
      </c>
      <c r="B119" s="429" t="s">
        <v>203</v>
      </c>
      <c r="C119" s="413">
        <v>1946</v>
      </c>
      <c r="D119" s="414">
        <v>2450</v>
      </c>
      <c r="E119" s="414">
        <v>1225</v>
      </c>
      <c r="F119" s="414">
        <v>852</v>
      </c>
      <c r="G119" s="414">
        <v>301</v>
      </c>
      <c r="H119" s="414">
        <v>371</v>
      </c>
      <c r="I119" s="414">
        <v>231</v>
      </c>
      <c r="J119" s="414">
        <v>150</v>
      </c>
      <c r="K119" s="414">
        <v>721</v>
      </c>
      <c r="L119" s="414">
        <v>804</v>
      </c>
      <c r="M119" s="414">
        <v>364</v>
      </c>
      <c r="N119" s="414">
        <v>293</v>
      </c>
      <c r="O119" s="414">
        <v>14</v>
      </c>
      <c r="P119" s="414">
        <v>14</v>
      </c>
      <c r="Q119" s="414">
        <v>13</v>
      </c>
      <c r="R119" s="415">
        <v>12</v>
      </c>
    </row>
    <row r="120" spans="1:18" x14ac:dyDescent="0.2">
      <c r="A120" s="407" t="s">
        <v>217</v>
      </c>
      <c r="B120" s="429" t="s">
        <v>204</v>
      </c>
      <c r="C120" s="413">
        <v>728</v>
      </c>
      <c r="D120" s="414">
        <v>771</v>
      </c>
      <c r="E120" s="414">
        <v>339</v>
      </c>
      <c r="F120" s="414">
        <v>237</v>
      </c>
      <c r="G120" s="414"/>
      <c r="H120" s="414"/>
      <c r="I120" s="414"/>
      <c r="J120" s="414"/>
      <c r="K120" s="414">
        <v>226</v>
      </c>
      <c r="L120" s="414">
        <v>236</v>
      </c>
      <c r="M120" s="414">
        <v>146</v>
      </c>
      <c r="N120" s="414">
        <v>124</v>
      </c>
      <c r="O120" s="414">
        <v>16</v>
      </c>
      <c r="P120" s="414">
        <v>16</v>
      </c>
      <c r="Q120" s="414">
        <v>9</v>
      </c>
      <c r="R120" s="415">
        <v>7</v>
      </c>
    </row>
    <row r="121" spans="1:18" x14ac:dyDescent="0.2">
      <c r="A121" s="407" t="s">
        <v>218</v>
      </c>
      <c r="B121" s="429" t="s">
        <v>205</v>
      </c>
      <c r="C121" s="413">
        <v>767</v>
      </c>
      <c r="D121" s="414">
        <v>812</v>
      </c>
      <c r="E121" s="414">
        <v>433</v>
      </c>
      <c r="F121" s="414">
        <v>305</v>
      </c>
      <c r="G121" s="414"/>
      <c r="H121" s="414"/>
      <c r="I121" s="414"/>
      <c r="J121" s="414"/>
      <c r="K121" s="414">
        <v>69</v>
      </c>
      <c r="L121" s="414">
        <v>69</v>
      </c>
      <c r="M121" s="414">
        <v>56</v>
      </c>
      <c r="N121" s="414">
        <v>47</v>
      </c>
      <c r="O121" s="414">
        <v>10</v>
      </c>
      <c r="P121" s="414">
        <v>10</v>
      </c>
      <c r="Q121" s="414">
        <v>5</v>
      </c>
      <c r="R121" s="415">
        <v>5</v>
      </c>
    </row>
    <row r="122" spans="1:18" x14ac:dyDescent="0.2">
      <c r="A122" s="407" t="s">
        <v>219</v>
      </c>
      <c r="B122" s="429" t="s">
        <v>206</v>
      </c>
      <c r="C122" s="413">
        <v>287</v>
      </c>
      <c r="D122" s="414">
        <v>297</v>
      </c>
      <c r="E122" s="414">
        <v>216</v>
      </c>
      <c r="F122" s="414">
        <v>159</v>
      </c>
      <c r="G122" s="414"/>
      <c r="H122" s="414"/>
      <c r="I122" s="414"/>
      <c r="J122" s="414"/>
      <c r="K122" s="414">
        <v>53</v>
      </c>
      <c r="L122" s="414">
        <v>53</v>
      </c>
      <c r="M122" s="414">
        <v>48</v>
      </c>
      <c r="N122" s="414">
        <v>42</v>
      </c>
      <c r="O122" s="414"/>
      <c r="P122" s="414"/>
      <c r="Q122" s="414"/>
      <c r="R122" s="415"/>
    </row>
    <row r="123" spans="1:18" x14ac:dyDescent="0.2">
      <c r="A123" s="407" t="s">
        <v>220</v>
      </c>
      <c r="B123" s="429" t="s">
        <v>207</v>
      </c>
      <c r="C123" s="413">
        <v>620</v>
      </c>
      <c r="D123" s="414">
        <v>708</v>
      </c>
      <c r="E123" s="414">
        <v>446</v>
      </c>
      <c r="F123" s="414">
        <v>313</v>
      </c>
      <c r="G123" s="414"/>
      <c r="H123" s="414"/>
      <c r="I123" s="414"/>
      <c r="J123" s="414"/>
      <c r="K123" s="414">
        <v>107</v>
      </c>
      <c r="L123" s="414">
        <v>114</v>
      </c>
      <c r="M123" s="414">
        <v>87</v>
      </c>
      <c r="N123" s="414">
        <v>77</v>
      </c>
      <c r="O123" s="414">
        <v>16</v>
      </c>
      <c r="P123" s="414">
        <v>18</v>
      </c>
      <c r="Q123" s="414">
        <v>13</v>
      </c>
      <c r="R123" s="415">
        <v>9</v>
      </c>
    </row>
    <row r="124" spans="1:18" x14ac:dyDescent="0.2">
      <c r="A124" s="407" t="s">
        <v>214</v>
      </c>
      <c r="B124" s="429" t="s">
        <v>208</v>
      </c>
      <c r="C124" s="413">
        <v>415</v>
      </c>
      <c r="D124" s="414">
        <v>428</v>
      </c>
      <c r="E124" s="414">
        <v>329</v>
      </c>
      <c r="F124" s="414">
        <v>270</v>
      </c>
      <c r="G124" s="414"/>
      <c r="H124" s="414"/>
      <c r="I124" s="414"/>
      <c r="J124" s="414"/>
      <c r="K124" s="414">
        <v>17</v>
      </c>
      <c r="L124" s="414">
        <v>19</v>
      </c>
      <c r="M124" s="414">
        <v>13</v>
      </c>
      <c r="N124" s="414">
        <v>10</v>
      </c>
      <c r="O124" s="414"/>
      <c r="P124" s="414"/>
      <c r="Q124" s="414"/>
      <c r="R124" s="415"/>
    </row>
    <row r="125" spans="1:18" x14ac:dyDescent="0.2">
      <c r="A125" s="407" t="s">
        <v>221</v>
      </c>
      <c r="B125" s="429" t="s">
        <v>209</v>
      </c>
      <c r="C125" s="413">
        <v>378</v>
      </c>
      <c r="D125" s="414">
        <v>445</v>
      </c>
      <c r="E125" s="414">
        <v>342</v>
      </c>
      <c r="F125" s="414">
        <v>260</v>
      </c>
      <c r="G125" s="414"/>
      <c r="H125" s="414"/>
      <c r="I125" s="414"/>
      <c r="J125" s="414"/>
      <c r="K125" s="414">
        <v>88</v>
      </c>
      <c r="L125" s="414">
        <v>98</v>
      </c>
      <c r="M125" s="414">
        <v>80</v>
      </c>
      <c r="N125" s="414">
        <v>75</v>
      </c>
      <c r="O125" s="414">
        <v>10</v>
      </c>
      <c r="P125" s="414">
        <v>10</v>
      </c>
      <c r="Q125" s="414">
        <v>10</v>
      </c>
      <c r="R125" s="415">
        <v>10</v>
      </c>
    </row>
    <row r="126" spans="1:18" x14ac:dyDescent="0.2">
      <c r="A126" s="407" t="s">
        <v>222</v>
      </c>
      <c r="B126" s="429" t="s">
        <v>210</v>
      </c>
      <c r="C126" s="413"/>
      <c r="D126" s="414"/>
      <c r="E126" s="414"/>
      <c r="F126" s="414"/>
      <c r="G126" s="414"/>
      <c r="H126" s="414"/>
      <c r="I126" s="414"/>
      <c r="J126" s="414"/>
      <c r="K126" s="414"/>
      <c r="L126" s="414"/>
      <c r="M126" s="414"/>
      <c r="N126" s="414"/>
      <c r="O126" s="414"/>
      <c r="P126" s="414"/>
      <c r="Q126" s="414"/>
      <c r="R126" s="415"/>
    </row>
    <row r="127" spans="1:18" x14ac:dyDescent="0.2">
      <c r="A127" s="407" t="s">
        <v>223</v>
      </c>
      <c r="B127" s="429" t="s">
        <v>211</v>
      </c>
      <c r="C127" s="416">
        <v>1546</v>
      </c>
      <c r="D127" s="417">
        <v>1963</v>
      </c>
      <c r="E127" s="417">
        <v>1005</v>
      </c>
      <c r="F127" s="417">
        <v>705</v>
      </c>
      <c r="G127" s="417"/>
      <c r="H127" s="417"/>
      <c r="I127" s="417"/>
      <c r="J127" s="417"/>
      <c r="K127" s="417">
        <v>50</v>
      </c>
      <c r="L127" s="417">
        <v>50</v>
      </c>
      <c r="M127" s="417">
        <v>35</v>
      </c>
      <c r="N127" s="417">
        <v>34</v>
      </c>
      <c r="O127" s="417"/>
      <c r="P127" s="417"/>
      <c r="Q127" s="417"/>
      <c r="R127" s="418"/>
    </row>
    <row r="128" spans="1:18" x14ac:dyDescent="0.2">
      <c r="A128" s="407" t="s">
        <v>213</v>
      </c>
      <c r="B128" s="429" t="s">
        <v>212</v>
      </c>
      <c r="C128" s="416">
        <v>165</v>
      </c>
      <c r="D128" s="417">
        <v>169</v>
      </c>
      <c r="E128" s="417">
        <v>80</v>
      </c>
      <c r="F128" s="417">
        <v>63</v>
      </c>
      <c r="G128" s="417"/>
      <c r="H128" s="417"/>
      <c r="I128" s="417"/>
      <c r="J128" s="417"/>
      <c r="K128" s="417">
        <v>83</v>
      </c>
      <c r="L128" s="417">
        <v>90</v>
      </c>
      <c r="M128" s="417">
        <v>49</v>
      </c>
      <c r="N128" s="417">
        <v>39</v>
      </c>
      <c r="O128" s="417"/>
      <c r="P128" s="417"/>
      <c r="Q128" s="417"/>
      <c r="R128" s="418"/>
    </row>
    <row r="129" spans="1:18" ht="13.5" thickBot="1" x14ac:dyDescent="0.25">
      <c r="A129" s="408" t="s">
        <v>92</v>
      </c>
      <c r="B129" s="860" t="s">
        <v>85</v>
      </c>
      <c r="C129" s="861">
        <v>5968</v>
      </c>
      <c r="D129" s="862">
        <v>8043</v>
      </c>
      <c r="E129" s="862">
        <v>4415</v>
      </c>
      <c r="F129" s="862">
        <v>3164</v>
      </c>
      <c r="G129" s="861">
        <v>301</v>
      </c>
      <c r="H129" s="862">
        <v>371</v>
      </c>
      <c r="I129" s="862">
        <v>231</v>
      </c>
      <c r="J129" s="862">
        <v>150</v>
      </c>
      <c r="K129" s="861">
        <v>1354</v>
      </c>
      <c r="L129" s="862">
        <v>1533</v>
      </c>
      <c r="M129" s="862">
        <v>878</v>
      </c>
      <c r="N129" s="862">
        <v>741</v>
      </c>
      <c r="O129" s="861">
        <v>66</v>
      </c>
      <c r="P129" s="862">
        <v>68</v>
      </c>
      <c r="Q129" s="862">
        <v>50</v>
      </c>
      <c r="R129" s="863">
        <v>43</v>
      </c>
    </row>
    <row r="130" spans="1:18" x14ac:dyDescent="0.2">
      <c r="A130" s="378"/>
      <c r="B130" s="379"/>
      <c r="C130" s="379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</row>
    <row r="131" spans="1:18" ht="15" x14ac:dyDescent="0.25">
      <c r="A131" s="402" t="s">
        <v>5</v>
      </c>
      <c r="B131" s="400"/>
      <c r="C131" s="401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0"/>
      <c r="O131" s="400"/>
      <c r="P131" s="400"/>
      <c r="Q131" s="400"/>
      <c r="R131" s="400"/>
    </row>
    <row r="132" spans="1:18" ht="15" x14ac:dyDescent="0.25">
      <c r="A132" s="401" t="s">
        <v>6</v>
      </c>
      <c r="B132" s="400"/>
      <c r="C132" s="400"/>
      <c r="D132" s="400"/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  <c r="P132" s="400"/>
      <c r="Q132" s="400"/>
      <c r="R132" s="400"/>
    </row>
    <row r="133" spans="1:18" ht="15" x14ac:dyDescent="0.25">
      <c r="A133" s="1043" t="s">
        <v>351</v>
      </c>
      <c r="B133" s="1044"/>
      <c r="C133" s="1044"/>
    </row>
  </sheetData>
  <sheetProtection password="CC3B" sheet="1" objects="1" scenarios="1"/>
  <mergeCells count="16">
    <mergeCell ref="A133:C133"/>
    <mergeCell ref="A1:R1"/>
    <mergeCell ref="C2:F2"/>
    <mergeCell ref="G2:J2"/>
    <mergeCell ref="K2:N2"/>
    <mergeCell ref="O2:R2"/>
    <mergeCell ref="A2:B3"/>
    <mergeCell ref="B116:R116"/>
    <mergeCell ref="C4:R4"/>
    <mergeCell ref="C18:R18"/>
    <mergeCell ref="C32:R32"/>
    <mergeCell ref="C46:R46"/>
    <mergeCell ref="C60:R60"/>
    <mergeCell ref="C74:R74"/>
    <mergeCell ref="C88:R88"/>
    <mergeCell ref="C102:R102"/>
  </mergeCells>
  <pageMargins left="0.70866141732283472" right="0.70866141732283472" top="0.74803149606299213" bottom="0.74803149606299213" header="0.31496062992125984" footer="0.31496062992125984"/>
  <pageSetup paperSize="9" scale="67" firstPageNumber="20" fitToWidth="0" fitToHeight="0" orientation="landscape" useFirstPageNumber="1" r:id="rId1"/>
  <headerFooter>
    <oddFooter>&amp;C&amp;P</oddFooter>
  </headerFooter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B38" sqref="B38"/>
    </sheetView>
  </sheetViews>
  <sheetFormatPr defaultColWidth="9.140625" defaultRowHeight="15" x14ac:dyDescent="0.25"/>
  <cols>
    <col min="1" max="1" width="28.140625" style="2" customWidth="1"/>
    <col min="2" max="2" width="12.7109375" style="3" customWidth="1"/>
    <col min="3" max="3" width="9.28515625" style="1" customWidth="1"/>
    <col min="4" max="4" width="8.5703125" style="1" customWidth="1"/>
    <col min="5" max="5" width="9" style="1" customWidth="1"/>
    <col min="6" max="6" width="9.140625" style="1" customWidth="1"/>
    <col min="7" max="7" width="9" style="1" customWidth="1"/>
    <col min="8" max="8" width="17.42578125" style="1" customWidth="1"/>
    <col min="9" max="9" width="10.5703125" style="1" customWidth="1"/>
    <col min="10" max="10" width="13.28515625" style="1" customWidth="1"/>
    <col min="11" max="11" width="15.28515625" style="1" customWidth="1"/>
    <col min="12" max="12" width="13.28515625" style="1" customWidth="1"/>
    <col min="13" max="13" width="14.85546875" style="1" customWidth="1"/>
    <col min="14" max="14" width="11.85546875" style="1" customWidth="1"/>
    <col min="19" max="16384" width="9.140625" style="1"/>
  </cols>
  <sheetData>
    <row r="1" spans="1:20" ht="42.75" customHeight="1" thickBot="1" x14ac:dyDescent="0.3">
      <c r="A1" s="1058" t="s">
        <v>186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60"/>
      <c r="N1" s="1061"/>
    </row>
    <row r="2" spans="1:20" s="4" customFormat="1" ht="16.5" customHeight="1" x14ac:dyDescent="0.2">
      <c r="A2" s="1065" t="s">
        <v>325</v>
      </c>
      <c r="B2" s="1069" t="s">
        <v>21</v>
      </c>
      <c r="C2" s="1070"/>
      <c r="D2" s="1070"/>
      <c r="E2" s="1070"/>
      <c r="F2" s="1070"/>
      <c r="G2" s="1070"/>
      <c r="H2" s="1070"/>
      <c r="I2" s="1071"/>
      <c r="J2" s="1066" t="s">
        <v>352</v>
      </c>
      <c r="K2" s="1067"/>
      <c r="L2" s="1068"/>
      <c r="M2" s="1062" t="s">
        <v>355</v>
      </c>
      <c r="N2" s="1025" t="s">
        <v>77</v>
      </c>
      <c r="Q2" s="1"/>
      <c r="R2" s="1"/>
      <c r="S2" s="1"/>
      <c r="T2" s="1"/>
    </row>
    <row r="3" spans="1:20" s="4" customFormat="1" ht="54.75" customHeight="1" thickBot="1" x14ac:dyDescent="0.25">
      <c r="A3" s="1034"/>
      <c r="B3" s="864" t="s">
        <v>99</v>
      </c>
      <c r="C3" s="864" t="s">
        <v>22</v>
      </c>
      <c r="D3" s="864" t="s">
        <v>23</v>
      </c>
      <c r="E3" s="864" t="s">
        <v>24</v>
      </c>
      <c r="F3" s="864" t="s">
        <v>25</v>
      </c>
      <c r="G3" s="864" t="s">
        <v>26</v>
      </c>
      <c r="H3" s="864" t="s">
        <v>66</v>
      </c>
      <c r="I3" s="864" t="s">
        <v>224</v>
      </c>
      <c r="J3" s="724" t="s">
        <v>353</v>
      </c>
      <c r="K3" s="724" t="s">
        <v>231</v>
      </c>
      <c r="L3" s="724" t="s">
        <v>354</v>
      </c>
      <c r="M3" s="1063"/>
      <c r="N3" s="1064"/>
      <c r="Q3" s="1"/>
      <c r="R3" s="1"/>
      <c r="S3" s="1"/>
      <c r="T3" s="1"/>
    </row>
    <row r="4" spans="1:20" ht="15" customHeight="1" x14ac:dyDescent="0.2">
      <c r="A4" s="869" t="s">
        <v>259</v>
      </c>
      <c r="B4" s="866">
        <v>54</v>
      </c>
      <c r="C4" s="866">
        <v>0.1</v>
      </c>
      <c r="D4" s="867">
        <v>8.1999999999999993</v>
      </c>
      <c r="E4" s="867">
        <v>43.42</v>
      </c>
      <c r="F4" s="867">
        <v>0.6</v>
      </c>
      <c r="G4" s="867">
        <v>1.68</v>
      </c>
      <c r="H4" s="867">
        <v>0</v>
      </c>
      <c r="I4" s="866">
        <v>0</v>
      </c>
      <c r="J4" s="866">
        <v>0</v>
      </c>
      <c r="K4" s="867">
        <v>4.4779999999999998</v>
      </c>
      <c r="L4" s="867">
        <v>0.28199999999999997</v>
      </c>
      <c r="M4" s="867">
        <v>27.268000000000001</v>
      </c>
      <c r="N4" s="868">
        <v>86.027999999999992</v>
      </c>
      <c r="O4" s="1"/>
      <c r="P4" s="1"/>
      <c r="Q4" s="1"/>
      <c r="R4" s="1"/>
    </row>
    <row r="5" spans="1:20" ht="15" customHeight="1" thickBot="1" x14ac:dyDescent="0.25">
      <c r="A5" s="283" t="s">
        <v>339</v>
      </c>
      <c r="B5" s="511">
        <v>24.184000000000001</v>
      </c>
      <c r="C5" s="511" t="s">
        <v>333</v>
      </c>
      <c r="D5" s="511">
        <v>3.4</v>
      </c>
      <c r="E5" s="512">
        <v>18.728000000000002</v>
      </c>
      <c r="F5" s="512">
        <v>0.6</v>
      </c>
      <c r="G5" s="512">
        <v>1.456</v>
      </c>
      <c r="H5" s="511">
        <v>0</v>
      </c>
      <c r="I5" s="511">
        <v>0</v>
      </c>
      <c r="J5" s="511">
        <v>0</v>
      </c>
      <c r="K5" s="512">
        <v>3.6480000000000001</v>
      </c>
      <c r="L5" s="512">
        <v>0.2</v>
      </c>
      <c r="M5" s="512">
        <v>23.876999999999999</v>
      </c>
      <c r="N5" s="513">
        <v>51.908999999999999</v>
      </c>
      <c r="O5" s="1"/>
      <c r="P5" s="1"/>
      <c r="Q5" s="1"/>
      <c r="R5" s="1"/>
    </row>
    <row r="6" spans="1:20" s="401" customFormat="1" ht="15" customHeight="1" x14ac:dyDescent="0.2">
      <c r="A6" s="865" t="s">
        <v>260</v>
      </c>
      <c r="B6" s="866">
        <v>33.686999999999998</v>
      </c>
      <c r="C6" s="867">
        <v>3.4420000000000002</v>
      </c>
      <c r="D6" s="867">
        <v>10.673999999999999</v>
      </c>
      <c r="E6" s="867">
        <v>18.571000000000002</v>
      </c>
      <c r="F6" s="866" t="s">
        <v>333</v>
      </c>
      <c r="G6" s="866">
        <v>1</v>
      </c>
      <c r="H6" s="866">
        <v>0</v>
      </c>
      <c r="I6" s="866">
        <v>0</v>
      </c>
      <c r="J6" s="866">
        <v>0</v>
      </c>
      <c r="K6" s="867">
        <v>0.1323</v>
      </c>
      <c r="L6" s="867">
        <v>1.2262</v>
      </c>
      <c r="M6" s="867">
        <v>13.861000000000001</v>
      </c>
      <c r="N6" s="868">
        <v>48.906499999999994</v>
      </c>
    </row>
    <row r="7" spans="1:20" s="401" customFormat="1" ht="15" customHeight="1" thickBot="1" x14ac:dyDescent="0.25">
      <c r="A7" s="283" t="s">
        <v>339</v>
      </c>
      <c r="B7" s="514">
        <v>10.856</v>
      </c>
      <c r="C7" s="515">
        <v>0.15</v>
      </c>
      <c r="D7" s="514">
        <v>4</v>
      </c>
      <c r="E7" s="515">
        <v>5.7069999999999999</v>
      </c>
      <c r="F7" s="514">
        <v>0</v>
      </c>
      <c r="G7" s="514">
        <v>1</v>
      </c>
      <c r="H7" s="514">
        <v>0</v>
      </c>
      <c r="I7" s="514">
        <v>0</v>
      </c>
      <c r="J7" s="514">
        <v>0</v>
      </c>
      <c r="K7" s="515">
        <v>5.8299999999999998E-2</v>
      </c>
      <c r="L7" s="515">
        <v>1.1999999999999999E-3</v>
      </c>
      <c r="M7" s="515">
        <v>9.6199999999999992</v>
      </c>
      <c r="N7" s="516">
        <v>20.535499999999999</v>
      </c>
    </row>
    <row r="8" spans="1:20" s="401" customFormat="1" ht="15" customHeight="1" x14ac:dyDescent="0.2">
      <c r="A8" s="865" t="s">
        <v>261</v>
      </c>
      <c r="B8" s="866">
        <v>55.278999999999996</v>
      </c>
      <c r="C8" s="867">
        <v>3.0270000000000001</v>
      </c>
      <c r="D8" s="867">
        <v>14.737</v>
      </c>
      <c r="E8" s="867">
        <v>36.515000000000001</v>
      </c>
      <c r="F8" s="866">
        <v>0</v>
      </c>
      <c r="G8" s="866">
        <v>1</v>
      </c>
      <c r="H8" s="866">
        <v>0</v>
      </c>
      <c r="I8" s="866">
        <v>0</v>
      </c>
      <c r="J8" s="866">
        <v>0</v>
      </c>
      <c r="K8" s="866">
        <v>0</v>
      </c>
      <c r="L8" s="867">
        <v>0</v>
      </c>
      <c r="M8" s="867">
        <v>29.992000000000001</v>
      </c>
      <c r="N8" s="868">
        <v>85.271000000000001</v>
      </c>
    </row>
    <row r="9" spans="1:20" s="401" customFormat="1" ht="15" customHeight="1" thickBot="1" x14ac:dyDescent="0.25">
      <c r="A9" s="283" t="s">
        <v>339</v>
      </c>
      <c r="B9" s="514">
        <v>18.890599999999999</v>
      </c>
      <c r="C9" s="514">
        <v>1</v>
      </c>
      <c r="D9" s="515">
        <v>4.3693</v>
      </c>
      <c r="E9" s="515">
        <v>12.5213</v>
      </c>
      <c r="F9" s="514">
        <v>0</v>
      </c>
      <c r="G9" s="514">
        <v>1</v>
      </c>
      <c r="H9" s="514">
        <v>0</v>
      </c>
      <c r="I9" s="514">
        <v>0</v>
      </c>
      <c r="J9" s="514">
        <v>0</v>
      </c>
      <c r="K9" s="514">
        <v>0</v>
      </c>
      <c r="L9" s="515">
        <v>0</v>
      </c>
      <c r="M9" s="515">
        <v>22.533000000000001</v>
      </c>
      <c r="N9" s="516">
        <v>41.4236</v>
      </c>
    </row>
    <row r="10" spans="1:20" s="401" customFormat="1" ht="15" customHeight="1" x14ac:dyDescent="0.2">
      <c r="A10" s="865" t="s">
        <v>262</v>
      </c>
      <c r="B10" s="546">
        <v>44.256999999999998</v>
      </c>
      <c r="C10" s="550">
        <v>1.966</v>
      </c>
      <c r="D10" s="550">
        <v>3.3940000000000001</v>
      </c>
      <c r="E10" s="550">
        <v>27.423999999999999</v>
      </c>
      <c r="F10" s="550">
        <v>11.473000000000001</v>
      </c>
      <c r="G10" s="546" t="s">
        <v>333</v>
      </c>
      <c r="H10" s="546">
        <v>0</v>
      </c>
      <c r="I10" s="546">
        <v>0</v>
      </c>
      <c r="J10" s="546">
        <v>0</v>
      </c>
      <c r="K10" s="550">
        <v>0.33429999999999999</v>
      </c>
      <c r="L10" s="546">
        <v>0</v>
      </c>
      <c r="M10" s="550">
        <v>19.6493</v>
      </c>
      <c r="N10" s="547">
        <v>64.240600000000001</v>
      </c>
    </row>
    <row r="11" spans="1:20" s="401" customFormat="1" ht="15" customHeight="1" thickBot="1" x14ac:dyDescent="0.25">
      <c r="A11" s="283" t="s">
        <v>339</v>
      </c>
      <c r="B11" s="548">
        <v>26.735299999999999</v>
      </c>
      <c r="C11" s="548" t="s">
        <v>333</v>
      </c>
      <c r="D11" s="551">
        <v>1.0049999999999999</v>
      </c>
      <c r="E11" s="551">
        <v>16.907</v>
      </c>
      <c r="F11" s="551">
        <v>8.8232999999999997</v>
      </c>
      <c r="G11" s="548">
        <v>0</v>
      </c>
      <c r="H11" s="548">
        <v>0</v>
      </c>
      <c r="I11" s="548">
        <v>0</v>
      </c>
      <c r="J11" s="548">
        <v>0</v>
      </c>
      <c r="K11" s="548">
        <v>0</v>
      </c>
      <c r="L11" s="548">
        <v>0</v>
      </c>
      <c r="M11" s="551">
        <v>13.347300000000001</v>
      </c>
      <c r="N11" s="549">
        <v>40.082599999999999</v>
      </c>
    </row>
    <row r="12" spans="1:20" s="401" customFormat="1" ht="15" customHeight="1" x14ac:dyDescent="0.2">
      <c r="A12" s="865" t="s">
        <v>263</v>
      </c>
      <c r="B12" s="517">
        <v>36.039000000000001</v>
      </c>
      <c r="C12" s="519">
        <v>3.15</v>
      </c>
      <c r="D12" s="519">
        <v>6.6669999999999998</v>
      </c>
      <c r="E12" s="519">
        <v>23.222000000000001</v>
      </c>
      <c r="F12" s="517">
        <v>1</v>
      </c>
      <c r="G12" s="517">
        <v>1</v>
      </c>
      <c r="H12" s="517">
        <v>1</v>
      </c>
      <c r="I12" s="517">
        <v>0</v>
      </c>
      <c r="J12" s="517">
        <v>0</v>
      </c>
      <c r="K12" s="519">
        <v>3.4390000000000001</v>
      </c>
      <c r="L12" s="519">
        <v>2.8029999999999999</v>
      </c>
      <c r="M12" s="519">
        <v>18.908999999999999</v>
      </c>
      <c r="N12" s="518">
        <v>61.19</v>
      </c>
    </row>
    <row r="13" spans="1:20" s="401" customFormat="1" ht="15" customHeight="1" thickBot="1" x14ac:dyDescent="0.25">
      <c r="A13" s="283" t="s">
        <v>339</v>
      </c>
      <c r="B13" s="520">
        <v>11.069999999999999</v>
      </c>
      <c r="C13" s="521">
        <v>0.95</v>
      </c>
      <c r="D13" s="521">
        <v>0</v>
      </c>
      <c r="E13" s="521">
        <v>9.1199999999999992</v>
      </c>
      <c r="F13" s="520">
        <v>0</v>
      </c>
      <c r="G13" s="520">
        <v>1</v>
      </c>
      <c r="H13" s="520">
        <v>0</v>
      </c>
      <c r="I13" s="520">
        <v>0</v>
      </c>
      <c r="J13" s="520">
        <v>0</v>
      </c>
      <c r="K13" s="521">
        <v>0.88100000000000001</v>
      </c>
      <c r="L13" s="521">
        <v>0.52900000000000003</v>
      </c>
      <c r="M13" s="521">
        <v>12.952999999999999</v>
      </c>
      <c r="N13" s="522">
        <v>25.433</v>
      </c>
      <c r="R13" s="402"/>
    </row>
    <row r="14" spans="1:20" s="401" customFormat="1" ht="15" customHeight="1" x14ac:dyDescent="0.2">
      <c r="A14" s="865" t="s">
        <v>264</v>
      </c>
      <c r="B14" s="523">
        <v>55.492000000000004</v>
      </c>
      <c r="C14" s="527">
        <v>6.6050000000000004</v>
      </c>
      <c r="D14" s="527">
        <v>13.606</v>
      </c>
      <c r="E14" s="527">
        <v>33.261000000000003</v>
      </c>
      <c r="F14" s="527">
        <v>0.83699999999999997</v>
      </c>
      <c r="G14" s="527">
        <v>1.1830000000000001</v>
      </c>
      <c r="H14" s="523">
        <v>0</v>
      </c>
      <c r="I14" s="523">
        <v>0</v>
      </c>
      <c r="J14" s="523">
        <v>0</v>
      </c>
      <c r="K14" s="527">
        <v>3.3000000000000002E-2</v>
      </c>
      <c r="L14" s="527">
        <v>2.472</v>
      </c>
      <c r="M14" s="527">
        <v>22.189</v>
      </c>
      <c r="N14" s="524">
        <v>80.186000000000007</v>
      </c>
    </row>
    <row r="15" spans="1:20" s="401" customFormat="1" ht="15" customHeight="1" thickBot="1" x14ac:dyDescent="0.25">
      <c r="A15" s="283" t="s">
        <v>339</v>
      </c>
      <c r="B15" s="525">
        <v>19.12</v>
      </c>
      <c r="C15" s="525">
        <v>2</v>
      </c>
      <c r="D15" s="525">
        <v>4</v>
      </c>
      <c r="E15" s="528">
        <v>11.782999999999999</v>
      </c>
      <c r="F15" s="528">
        <v>0.83699999999999997</v>
      </c>
      <c r="G15" s="525">
        <v>0.5</v>
      </c>
      <c r="H15" s="525">
        <v>0</v>
      </c>
      <c r="I15" s="525">
        <v>0</v>
      </c>
      <c r="J15" s="525">
        <v>0</v>
      </c>
      <c r="K15" s="528">
        <v>1.7000000000000001E-2</v>
      </c>
      <c r="L15" s="528">
        <v>1.359</v>
      </c>
      <c r="M15" s="528">
        <v>17.89</v>
      </c>
      <c r="N15" s="526">
        <v>38.386000000000003</v>
      </c>
    </row>
    <row r="16" spans="1:20" s="401" customFormat="1" ht="15" customHeight="1" x14ac:dyDescent="0.2">
      <c r="A16" s="865" t="s">
        <v>265</v>
      </c>
      <c r="B16" s="529">
        <v>102.08800000000001</v>
      </c>
      <c r="C16" s="531">
        <v>5.1609999999999996</v>
      </c>
      <c r="D16" s="531">
        <v>23.141999999999999</v>
      </c>
      <c r="E16" s="531">
        <v>61.792999999999999</v>
      </c>
      <c r="F16" s="529">
        <v>0</v>
      </c>
      <c r="G16" s="531">
        <v>10.992000000000001</v>
      </c>
      <c r="H16" s="529">
        <v>1</v>
      </c>
      <c r="I16" s="529">
        <v>0</v>
      </c>
      <c r="J16" s="529">
        <v>0</v>
      </c>
      <c r="K16" s="531">
        <v>0.503</v>
      </c>
      <c r="L16" s="531">
        <v>0.13300000000000001</v>
      </c>
      <c r="M16" s="531">
        <v>58.911000000000001</v>
      </c>
      <c r="N16" s="530">
        <v>161.63499999999999</v>
      </c>
    </row>
    <row r="17" spans="1:19" s="401" customFormat="1" ht="15" customHeight="1" thickBot="1" x14ac:dyDescent="0.25">
      <c r="A17" s="283" t="s">
        <v>339</v>
      </c>
      <c r="B17" s="532">
        <v>43.758000000000003</v>
      </c>
      <c r="C17" s="533">
        <v>0.161</v>
      </c>
      <c r="D17" s="533">
        <v>11.808</v>
      </c>
      <c r="E17" s="533">
        <v>24.771999999999998</v>
      </c>
      <c r="F17" s="532">
        <v>0</v>
      </c>
      <c r="G17" s="533">
        <v>7.0170000000000003</v>
      </c>
      <c r="H17" s="532">
        <v>0</v>
      </c>
      <c r="I17" s="532">
        <v>0</v>
      </c>
      <c r="J17" s="532">
        <v>0</v>
      </c>
      <c r="K17" s="533">
        <v>1E-3</v>
      </c>
      <c r="L17" s="533">
        <v>0.13200000000000001</v>
      </c>
      <c r="M17" s="533">
        <v>45.183999999999997</v>
      </c>
      <c r="N17" s="534">
        <v>89.074999999999989</v>
      </c>
    </row>
    <row r="18" spans="1:19" ht="15" customHeight="1" x14ac:dyDescent="0.25">
      <c r="A18" s="870" t="s">
        <v>266</v>
      </c>
      <c r="B18" s="535">
        <v>87.963000000000008</v>
      </c>
      <c r="C18" s="539">
        <v>4.258</v>
      </c>
      <c r="D18" s="539">
        <v>19.978000000000002</v>
      </c>
      <c r="E18" s="539">
        <v>60.844999999999999</v>
      </c>
      <c r="F18" s="539">
        <v>1.6579999999999999</v>
      </c>
      <c r="G18" s="539">
        <v>1.1990000000000001</v>
      </c>
      <c r="H18" s="539">
        <v>2.5000000000000001E-2</v>
      </c>
      <c r="I18" s="535">
        <v>0</v>
      </c>
      <c r="J18" s="535">
        <v>0</v>
      </c>
      <c r="K18" s="539">
        <v>7.15</v>
      </c>
      <c r="L18" s="539">
        <v>1.925</v>
      </c>
      <c r="M18" s="539">
        <v>34.813000000000002</v>
      </c>
      <c r="N18" s="536">
        <v>131.851</v>
      </c>
      <c r="Q18" s="1"/>
      <c r="R18" s="1"/>
    </row>
    <row r="19" spans="1:19" ht="15" customHeight="1" thickBot="1" x14ac:dyDescent="0.3">
      <c r="A19" s="283" t="s">
        <v>339</v>
      </c>
      <c r="B19" s="537">
        <v>26.803700000000003</v>
      </c>
      <c r="C19" s="537">
        <v>2.5</v>
      </c>
      <c r="D19" s="537">
        <v>2</v>
      </c>
      <c r="E19" s="540">
        <v>21.4693</v>
      </c>
      <c r="F19" s="540">
        <v>0.65800000000000003</v>
      </c>
      <c r="G19" s="540">
        <v>0.1764</v>
      </c>
      <c r="H19" s="540">
        <v>0</v>
      </c>
      <c r="I19" s="537">
        <v>0</v>
      </c>
      <c r="J19" s="537">
        <v>0</v>
      </c>
      <c r="K19" s="540">
        <v>4.2629999999999999</v>
      </c>
      <c r="L19" s="540">
        <v>1.2589999999999999</v>
      </c>
      <c r="M19" s="540">
        <v>24.866</v>
      </c>
      <c r="N19" s="538">
        <v>57.191700000000004</v>
      </c>
    </row>
    <row r="20" spans="1:19" ht="15" customHeight="1" x14ac:dyDescent="0.25">
      <c r="A20" s="1054" t="s">
        <v>334</v>
      </c>
      <c r="B20" s="1055"/>
      <c r="C20" s="1055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  <c r="N20" s="1056"/>
    </row>
    <row r="21" spans="1:19" s="401" customFormat="1" ht="15" customHeight="1" x14ac:dyDescent="0.25">
      <c r="A21" s="541" t="s">
        <v>335</v>
      </c>
      <c r="B21" s="871">
        <v>0</v>
      </c>
      <c r="C21" s="872">
        <v>0</v>
      </c>
      <c r="D21" s="872">
        <v>0</v>
      </c>
      <c r="E21" s="872">
        <v>0</v>
      </c>
      <c r="F21" s="872">
        <v>0</v>
      </c>
      <c r="G21" s="872">
        <v>0</v>
      </c>
      <c r="H21" s="872">
        <v>0</v>
      </c>
      <c r="I21" s="872">
        <v>0</v>
      </c>
      <c r="J21" s="872">
        <v>0</v>
      </c>
      <c r="K21" s="872">
        <v>0</v>
      </c>
      <c r="L21" s="872">
        <v>0</v>
      </c>
      <c r="M21" s="872">
        <v>21.780999999999999</v>
      </c>
      <c r="N21" s="873">
        <v>21.780999999999999</v>
      </c>
      <c r="O21" s="400"/>
      <c r="P21" s="400"/>
      <c r="Q21" s="400"/>
      <c r="R21" s="400"/>
    </row>
    <row r="22" spans="1:19" s="401" customFormat="1" ht="15" customHeight="1" x14ac:dyDescent="0.25">
      <c r="A22" s="559" t="s">
        <v>339</v>
      </c>
      <c r="B22" s="560">
        <v>0</v>
      </c>
      <c r="C22" s="560">
        <v>0</v>
      </c>
      <c r="D22" s="560">
        <v>0</v>
      </c>
      <c r="E22" s="560">
        <v>0</v>
      </c>
      <c r="F22" s="560">
        <v>0</v>
      </c>
      <c r="G22" s="560">
        <v>0</v>
      </c>
      <c r="H22" s="560">
        <v>0</v>
      </c>
      <c r="I22" s="560">
        <v>0</v>
      </c>
      <c r="J22" s="560">
        <v>0</v>
      </c>
      <c r="K22" s="560">
        <v>0</v>
      </c>
      <c r="L22" s="560">
        <v>0</v>
      </c>
      <c r="M22" s="560">
        <v>16.491</v>
      </c>
      <c r="N22" s="561">
        <v>16.491199999999999</v>
      </c>
      <c r="O22" s="400"/>
      <c r="P22" s="400"/>
      <c r="Q22" s="400"/>
      <c r="R22" s="400"/>
    </row>
    <row r="23" spans="1:19" s="401" customFormat="1" ht="15" customHeight="1" x14ac:dyDescent="0.25">
      <c r="A23" s="545" t="s">
        <v>336</v>
      </c>
      <c r="B23" s="872">
        <v>0</v>
      </c>
      <c r="C23" s="872">
        <v>0</v>
      </c>
      <c r="D23" s="872">
        <v>0</v>
      </c>
      <c r="E23" s="872">
        <v>0</v>
      </c>
      <c r="F23" s="872">
        <v>0</v>
      </c>
      <c r="G23" s="872">
        <v>0</v>
      </c>
      <c r="H23" s="872">
        <v>0</v>
      </c>
      <c r="I23" s="872">
        <v>0</v>
      </c>
      <c r="J23" s="872">
        <v>0</v>
      </c>
      <c r="K23" s="872">
        <v>0</v>
      </c>
      <c r="L23" s="872">
        <v>0</v>
      </c>
      <c r="M23" s="872">
        <v>11.118</v>
      </c>
      <c r="N23" s="873">
        <v>11.118</v>
      </c>
      <c r="O23" s="400"/>
      <c r="P23" s="400"/>
      <c r="Q23" s="400"/>
      <c r="R23" s="400"/>
    </row>
    <row r="24" spans="1:19" s="401" customFormat="1" ht="15" customHeight="1" x14ac:dyDescent="0.25">
      <c r="A24" s="552" t="s">
        <v>339</v>
      </c>
      <c r="B24" s="553">
        <v>0</v>
      </c>
      <c r="C24" s="553">
        <v>0</v>
      </c>
      <c r="D24" s="553">
        <v>0</v>
      </c>
      <c r="E24" s="553">
        <v>0</v>
      </c>
      <c r="F24" s="553">
        <v>0</v>
      </c>
      <c r="G24" s="553">
        <v>0</v>
      </c>
      <c r="H24" s="553">
        <v>0</v>
      </c>
      <c r="I24" s="553">
        <v>0</v>
      </c>
      <c r="J24" s="553">
        <v>0</v>
      </c>
      <c r="K24" s="553">
        <v>0</v>
      </c>
      <c r="L24" s="553">
        <v>0</v>
      </c>
      <c r="M24" s="553">
        <v>10</v>
      </c>
      <c r="N24" s="554">
        <v>10</v>
      </c>
      <c r="O24" s="400"/>
      <c r="P24" s="400"/>
      <c r="Q24" s="400"/>
      <c r="R24" s="400"/>
    </row>
    <row r="25" spans="1:19" s="401" customFormat="1" ht="15" customHeight="1" x14ac:dyDescent="0.25">
      <c r="A25" s="555" t="s">
        <v>337</v>
      </c>
      <c r="B25" s="874">
        <v>6.333400000000001</v>
      </c>
      <c r="C25" s="875">
        <v>0</v>
      </c>
      <c r="D25" s="876">
        <v>5.0170000000000003</v>
      </c>
      <c r="E25" s="876">
        <v>1.2334000000000001</v>
      </c>
      <c r="F25" s="874">
        <v>0</v>
      </c>
      <c r="G25" s="874">
        <v>0</v>
      </c>
      <c r="H25" s="876">
        <v>8.3000000000000004E-2</v>
      </c>
      <c r="I25" s="874">
        <v>0</v>
      </c>
      <c r="J25" s="874">
        <v>0</v>
      </c>
      <c r="K25" s="876">
        <v>2.0954000000000002</v>
      </c>
      <c r="L25" s="876">
        <v>19.8</v>
      </c>
      <c r="M25" s="876">
        <v>115.83</v>
      </c>
      <c r="N25" s="877">
        <v>144.05879999999999</v>
      </c>
      <c r="O25" s="400"/>
      <c r="P25" s="400"/>
      <c r="Q25" s="400"/>
      <c r="R25" s="400"/>
    </row>
    <row r="26" spans="1:19" s="401" customFormat="1" ht="15" customHeight="1" x14ac:dyDescent="0.25">
      <c r="A26" s="552" t="s">
        <v>339</v>
      </c>
      <c r="B26" s="553">
        <v>1.0669999999999999</v>
      </c>
      <c r="C26" s="556">
        <v>0</v>
      </c>
      <c r="D26" s="557">
        <v>0</v>
      </c>
      <c r="E26" s="557">
        <v>1.0669999999999999</v>
      </c>
      <c r="F26" s="553">
        <v>0</v>
      </c>
      <c r="G26" s="553">
        <v>0</v>
      </c>
      <c r="H26" s="557">
        <v>0</v>
      </c>
      <c r="I26" s="553">
        <v>0</v>
      </c>
      <c r="J26" s="553">
        <v>0</v>
      </c>
      <c r="K26" s="557">
        <v>0.751</v>
      </c>
      <c r="L26" s="557">
        <v>11.929</v>
      </c>
      <c r="M26" s="557">
        <v>73.144999999999996</v>
      </c>
      <c r="N26" s="554">
        <v>86.891999999999996</v>
      </c>
      <c r="O26" s="400"/>
      <c r="P26" s="400"/>
      <c r="Q26" s="400"/>
      <c r="R26" s="400"/>
    </row>
    <row r="27" spans="1:19" s="401" customFormat="1" ht="15" customHeight="1" x14ac:dyDescent="0.25">
      <c r="A27" s="558" t="s">
        <v>338</v>
      </c>
      <c r="B27" s="878">
        <v>0</v>
      </c>
      <c r="C27" s="878">
        <v>0</v>
      </c>
      <c r="D27" s="878">
        <v>0</v>
      </c>
      <c r="E27" s="878">
        <v>0</v>
      </c>
      <c r="F27" s="878">
        <v>0</v>
      </c>
      <c r="G27" s="878">
        <v>0</v>
      </c>
      <c r="H27" s="878">
        <v>0</v>
      </c>
      <c r="I27" s="878">
        <v>0</v>
      </c>
      <c r="J27" s="878">
        <v>0</v>
      </c>
      <c r="K27" s="878">
        <v>0</v>
      </c>
      <c r="L27" s="878">
        <v>0</v>
      </c>
      <c r="M27" s="879">
        <v>22.291</v>
      </c>
      <c r="N27" s="880">
        <v>22.291</v>
      </c>
      <c r="O27" s="400"/>
      <c r="P27" s="400"/>
      <c r="Q27" s="400"/>
      <c r="R27" s="400"/>
    </row>
    <row r="28" spans="1:19" ht="15" customHeight="1" thickBot="1" x14ac:dyDescent="0.3">
      <c r="A28" s="283" t="s">
        <v>339</v>
      </c>
      <c r="B28" s="542">
        <v>0</v>
      </c>
      <c r="C28" s="542">
        <v>0</v>
      </c>
      <c r="D28" s="542">
        <v>0</v>
      </c>
      <c r="E28" s="542">
        <v>0</v>
      </c>
      <c r="F28" s="542">
        <v>0</v>
      </c>
      <c r="G28" s="542">
        <v>0</v>
      </c>
      <c r="H28" s="542">
        <v>0</v>
      </c>
      <c r="I28" s="542">
        <v>0</v>
      </c>
      <c r="J28" s="542">
        <v>0</v>
      </c>
      <c r="K28" s="542">
        <v>0</v>
      </c>
      <c r="L28" s="542">
        <v>0</v>
      </c>
      <c r="M28" s="543">
        <v>19.291</v>
      </c>
      <c r="N28" s="544">
        <v>19.291399999999999</v>
      </c>
    </row>
    <row r="29" spans="1:19" ht="15" customHeight="1" x14ac:dyDescent="0.25">
      <c r="A29" s="75" t="s">
        <v>4</v>
      </c>
      <c r="B29" s="881">
        <v>475.13839999999999</v>
      </c>
      <c r="C29" s="881">
        <v>27.709</v>
      </c>
      <c r="D29" s="881">
        <v>105.41499999999999</v>
      </c>
      <c r="E29" s="881">
        <v>306.28440000000001</v>
      </c>
      <c r="F29" s="881">
        <v>15.568000000000001</v>
      </c>
      <c r="G29" s="881">
        <v>18.054000000000002</v>
      </c>
      <c r="H29" s="881">
        <v>2.1080000000000001</v>
      </c>
      <c r="I29" s="881">
        <v>0</v>
      </c>
      <c r="J29" s="881">
        <v>0</v>
      </c>
      <c r="K29" s="881">
        <v>18.164999999999999</v>
      </c>
      <c r="L29" s="881">
        <v>28.641200000000001</v>
      </c>
      <c r="M29" s="881">
        <v>396.61229999999995</v>
      </c>
      <c r="N29" s="882">
        <v>918.55990000000008</v>
      </c>
    </row>
    <row r="30" spans="1:19" ht="15" customHeight="1" thickBot="1" x14ac:dyDescent="0.3">
      <c r="A30" s="420" t="s">
        <v>71</v>
      </c>
      <c r="B30" s="883">
        <v>182.48559999999995</v>
      </c>
      <c r="C30" s="883">
        <v>6.7609999999999992</v>
      </c>
      <c r="D30" s="883">
        <v>30.5823</v>
      </c>
      <c r="E30" s="883">
        <v>122.07459999999999</v>
      </c>
      <c r="F30" s="883">
        <v>10.918299999999999</v>
      </c>
      <c r="G30" s="883">
        <v>12.149399999999998</v>
      </c>
      <c r="H30" s="883">
        <v>0</v>
      </c>
      <c r="I30" s="883">
        <v>0</v>
      </c>
      <c r="J30" s="883">
        <v>0</v>
      </c>
      <c r="K30" s="883">
        <v>9.6192999999999991</v>
      </c>
      <c r="L30" s="883">
        <v>15.4092</v>
      </c>
      <c r="M30" s="883">
        <v>289.19729999999998</v>
      </c>
      <c r="N30" s="884">
        <v>496.71139999999991</v>
      </c>
    </row>
    <row r="31" spans="1:19" ht="12.75" customHeight="1" x14ac:dyDescent="0.2">
      <c r="A31" s="4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4"/>
      <c r="P31" s="24"/>
      <c r="Q31" s="24"/>
      <c r="R31" s="24"/>
    </row>
    <row r="32" spans="1:19" customFormat="1" x14ac:dyDescent="0.25">
      <c r="A32" s="1057"/>
      <c r="B32" s="1057"/>
      <c r="C32" s="1057"/>
      <c r="D32" s="1057"/>
      <c r="E32" s="1057"/>
      <c r="F32" s="1057"/>
      <c r="G32" s="1057"/>
      <c r="H32" s="1057"/>
      <c r="I32" s="1057"/>
      <c r="J32" s="1057"/>
      <c r="K32" s="1057"/>
      <c r="L32" s="1057"/>
      <c r="M32" s="1057"/>
      <c r="N32" s="1057"/>
      <c r="S32" s="1"/>
    </row>
    <row r="33" spans="1:17" x14ac:dyDescent="0.25">
      <c r="A33" s="502"/>
      <c r="B33" s="503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5"/>
      <c r="P33" s="505"/>
      <c r="Q33" s="505"/>
    </row>
    <row r="34" spans="1:17" ht="15.75" x14ac:dyDescent="0.25">
      <c r="A34" s="502"/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5"/>
      <c r="P34" s="506"/>
      <c r="Q34" s="505"/>
    </row>
    <row r="35" spans="1:17" ht="15.75" x14ac:dyDescent="0.25">
      <c r="A35" s="502"/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5"/>
      <c r="P35" s="505"/>
      <c r="Q35" s="505"/>
    </row>
    <row r="36" spans="1:17" ht="15.75" x14ac:dyDescent="0.25">
      <c r="A36" s="502"/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5"/>
      <c r="P36" s="506"/>
      <c r="Q36" s="505"/>
    </row>
    <row r="37" spans="1:17" ht="15.75" x14ac:dyDescent="0.25">
      <c r="A37" s="502"/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5"/>
      <c r="P37" s="505"/>
      <c r="Q37" s="505"/>
    </row>
    <row r="38" spans="1:17" ht="15.75" x14ac:dyDescent="0.25">
      <c r="A38" s="502"/>
      <c r="B38" s="506"/>
      <c r="C38" s="507"/>
      <c r="D38" s="508"/>
      <c r="E38" s="508"/>
      <c r="F38" s="507"/>
      <c r="G38" s="507"/>
      <c r="H38" s="509"/>
      <c r="I38" s="507"/>
      <c r="J38" s="507"/>
      <c r="K38" s="508"/>
      <c r="L38" s="508"/>
      <c r="M38" s="508"/>
      <c r="N38" s="506"/>
      <c r="O38" s="505"/>
      <c r="P38" s="508"/>
      <c r="Q38" s="505"/>
    </row>
    <row r="39" spans="1:17" ht="15.75" x14ac:dyDescent="0.25">
      <c r="A39" s="502"/>
      <c r="B39" s="506"/>
      <c r="C39" s="507"/>
      <c r="D39" s="509"/>
      <c r="E39" s="508"/>
      <c r="F39" s="507"/>
      <c r="G39" s="507"/>
      <c r="H39" s="509"/>
      <c r="I39" s="507"/>
      <c r="J39" s="507"/>
      <c r="K39" s="508"/>
      <c r="L39" s="508"/>
      <c r="M39" s="508"/>
      <c r="N39" s="506"/>
      <c r="O39" s="505"/>
      <c r="P39" s="505"/>
      <c r="Q39" s="505"/>
    </row>
    <row r="40" spans="1:17" ht="15.75" x14ac:dyDescent="0.25">
      <c r="A40" s="502"/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8"/>
      <c r="N40" s="506"/>
      <c r="O40" s="505"/>
      <c r="P40" s="508"/>
      <c r="Q40" s="505"/>
    </row>
    <row r="41" spans="1:17" ht="15.75" x14ac:dyDescent="0.25">
      <c r="A41" s="502"/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8"/>
      <c r="N41" s="506"/>
      <c r="O41" s="505"/>
      <c r="P41" s="505"/>
      <c r="Q41" s="505"/>
    </row>
    <row r="42" spans="1:17" x14ac:dyDescent="0.25">
      <c r="A42" s="502"/>
      <c r="B42" s="503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5"/>
      <c r="P42" s="505"/>
      <c r="Q42" s="505"/>
    </row>
    <row r="43" spans="1:17" x14ac:dyDescent="0.25">
      <c r="A43" s="502"/>
      <c r="B43" s="503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5"/>
      <c r="P43" s="510"/>
      <c r="Q43" s="505"/>
    </row>
    <row r="44" spans="1:17" x14ac:dyDescent="0.25">
      <c r="A44" s="502"/>
      <c r="B44" s="503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5"/>
      <c r="P44" s="505"/>
      <c r="Q44" s="505"/>
    </row>
    <row r="45" spans="1:17" x14ac:dyDescent="0.25">
      <c r="A45" s="502"/>
      <c r="B45" s="503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5"/>
      <c r="P45" s="505"/>
      <c r="Q45" s="505"/>
    </row>
    <row r="46" spans="1:17" x14ac:dyDescent="0.25">
      <c r="A46" s="502"/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5"/>
      <c r="P46" s="505"/>
      <c r="Q46" s="505"/>
    </row>
    <row r="47" spans="1:17" x14ac:dyDescent="0.25">
      <c r="A47" s="502"/>
      <c r="B47" s="503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5"/>
      <c r="P47" s="505"/>
      <c r="Q47" s="505"/>
    </row>
    <row r="48" spans="1:17" x14ac:dyDescent="0.25">
      <c r="A48" s="502"/>
      <c r="B48" s="503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5"/>
      <c r="P48" s="505"/>
      <c r="Q48" s="505"/>
    </row>
    <row r="49" spans="1:17" x14ac:dyDescent="0.25">
      <c r="A49" s="502"/>
      <c r="B49" s="503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5"/>
      <c r="P49" s="505"/>
      <c r="Q49" s="505"/>
    </row>
  </sheetData>
  <sheetProtection password="CC3B" sheet="1" objects="1" scenarios="1"/>
  <mergeCells count="8">
    <mergeCell ref="A20:N20"/>
    <mergeCell ref="A32:N32"/>
    <mergeCell ref="A1:N1"/>
    <mergeCell ref="M2:M3"/>
    <mergeCell ref="N2:N3"/>
    <mergeCell ref="A2:A3"/>
    <mergeCell ref="J2:L2"/>
    <mergeCell ref="B2:I2"/>
  </mergeCells>
  <pageMargins left="0.70866141732283472" right="0.70866141732283472" top="0.74803149606299213" bottom="0.74803149606299213" header="0.31496062992125984" footer="0.31496062992125984"/>
  <pageSetup paperSize="9" scale="70" firstPageNumber="23" fitToHeight="0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zoomScaleNormal="100" workbookViewId="0">
      <selection activeCell="R27" sqref="R27"/>
    </sheetView>
  </sheetViews>
  <sheetFormatPr defaultColWidth="9.140625" defaultRowHeight="12.75" x14ac:dyDescent="0.2"/>
  <cols>
    <col min="1" max="1" width="21.28515625" style="2" customWidth="1"/>
    <col min="2" max="17" width="8.85546875" style="1" customWidth="1"/>
    <col min="18" max="19" width="8.85546875" style="401" customWidth="1"/>
    <col min="20" max="27" width="8.85546875" style="1" customWidth="1"/>
    <col min="28" max="16384" width="9.140625" style="1"/>
  </cols>
  <sheetData>
    <row r="1" spans="1:27" ht="42.75" customHeight="1" thickBot="1" x14ac:dyDescent="0.25">
      <c r="A1" s="1082" t="s">
        <v>227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083"/>
      <c r="Z1" s="1083"/>
      <c r="AA1" s="1084"/>
    </row>
    <row r="2" spans="1:27" s="4" customFormat="1" ht="17.25" customHeight="1" x14ac:dyDescent="0.2">
      <c r="A2" s="1075" t="s">
        <v>325</v>
      </c>
      <c r="B2" s="1078" t="s">
        <v>21</v>
      </c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80"/>
      <c r="P2" s="1078" t="s">
        <v>352</v>
      </c>
      <c r="Q2" s="1079"/>
      <c r="R2" s="1079"/>
      <c r="S2" s="1079"/>
      <c r="T2" s="1079"/>
      <c r="U2" s="1079"/>
      <c r="V2" s="1079"/>
      <c r="W2" s="1079"/>
      <c r="X2" s="1085" t="s">
        <v>355</v>
      </c>
      <c r="Y2" s="1086"/>
      <c r="Z2" s="1089" t="s">
        <v>4</v>
      </c>
      <c r="AA2" s="1092" t="s">
        <v>100</v>
      </c>
    </row>
    <row r="3" spans="1:27" s="4" customFormat="1" ht="77.25" customHeight="1" x14ac:dyDescent="0.2">
      <c r="A3" s="1076"/>
      <c r="B3" s="1072" t="s">
        <v>22</v>
      </c>
      <c r="C3" s="1072"/>
      <c r="D3" s="1072" t="s">
        <v>23</v>
      </c>
      <c r="E3" s="1072"/>
      <c r="F3" s="1072" t="s">
        <v>24</v>
      </c>
      <c r="G3" s="1072"/>
      <c r="H3" s="1072" t="s">
        <v>25</v>
      </c>
      <c r="I3" s="1072"/>
      <c r="J3" s="1072" t="s">
        <v>26</v>
      </c>
      <c r="K3" s="1072"/>
      <c r="L3" s="1072" t="s">
        <v>54</v>
      </c>
      <c r="M3" s="1072"/>
      <c r="N3" s="1095" t="s">
        <v>224</v>
      </c>
      <c r="O3" s="1096"/>
      <c r="P3" s="1073" t="s">
        <v>353</v>
      </c>
      <c r="Q3" s="1074"/>
      <c r="R3" s="1073" t="s">
        <v>341</v>
      </c>
      <c r="S3" s="1081"/>
      <c r="T3" s="1073" t="s">
        <v>340</v>
      </c>
      <c r="U3" s="1074"/>
      <c r="V3" s="1073" t="s">
        <v>354</v>
      </c>
      <c r="W3" s="1074"/>
      <c r="X3" s="1087"/>
      <c r="Y3" s="1088"/>
      <c r="Z3" s="1090"/>
      <c r="AA3" s="1093"/>
    </row>
    <row r="4" spans="1:27" s="4" customFormat="1" ht="17.25" customHeight="1" thickBot="1" x14ac:dyDescent="0.25">
      <c r="A4" s="1077"/>
      <c r="B4" s="885" t="s">
        <v>4</v>
      </c>
      <c r="C4" s="885" t="s">
        <v>27</v>
      </c>
      <c r="D4" s="885" t="s">
        <v>4</v>
      </c>
      <c r="E4" s="885" t="s">
        <v>27</v>
      </c>
      <c r="F4" s="885" t="s">
        <v>4</v>
      </c>
      <c r="G4" s="885" t="s">
        <v>27</v>
      </c>
      <c r="H4" s="885" t="s">
        <v>4</v>
      </c>
      <c r="I4" s="885" t="s">
        <v>27</v>
      </c>
      <c r="J4" s="885" t="s">
        <v>4</v>
      </c>
      <c r="K4" s="885" t="s">
        <v>27</v>
      </c>
      <c r="L4" s="885" t="s">
        <v>4</v>
      </c>
      <c r="M4" s="885" t="s">
        <v>27</v>
      </c>
      <c r="N4" s="886" t="s">
        <v>4</v>
      </c>
      <c r="O4" s="886" t="s">
        <v>27</v>
      </c>
      <c r="P4" s="885" t="s">
        <v>4</v>
      </c>
      <c r="Q4" s="885" t="s">
        <v>27</v>
      </c>
      <c r="R4" s="885"/>
      <c r="S4" s="885"/>
      <c r="T4" s="885" t="s">
        <v>4</v>
      </c>
      <c r="U4" s="885" t="s">
        <v>27</v>
      </c>
      <c r="V4" s="885" t="s">
        <v>4</v>
      </c>
      <c r="W4" s="885" t="s">
        <v>27</v>
      </c>
      <c r="X4" s="885" t="s">
        <v>4</v>
      </c>
      <c r="Y4" s="885" t="s">
        <v>27</v>
      </c>
      <c r="Z4" s="1091"/>
      <c r="AA4" s="1094"/>
    </row>
    <row r="5" spans="1:27" s="5" customFormat="1" ht="20.100000000000001" customHeight="1" x14ac:dyDescent="0.25">
      <c r="A5" s="562" t="s">
        <v>28</v>
      </c>
      <c r="B5" s="563">
        <v>0</v>
      </c>
      <c r="C5" s="563">
        <v>0</v>
      </c>
      <c r="D5" s="563">
        <v>0</v>
      </c>
      <c r="E5" s="563">
        <v>0</v>
      </c>
      <c r="F5" s="563">
        <v>7</v>
      </c>
      <c r="G5" s="563">
        <v>4</v>
      </c>
      <c r="H5" s="563">
        <v>9</v>
      </c>
      <c r="I5" s="563">
        <v>6</v>
      </c>
      <c r="J5" s="563">
        <v>1</v>
      </c>
      <c r="K5" s="563">
        <v>0</v>
      </c>
      <c r="L5" s="563">
        <v>0</v>
      </c>
      <c r="M5" s="563">
        <v>0</v>
      </c>
      <c r="N5" s="707">
        <v>0</v>
      </c>
      <c r="O5" s="707">
        <v>0</v>
      </c>
      <c r="P5" s="563">
        <v>0</v>
      </c>
      <c r="Q5" s="563">
        <v>0</v>
      </c>
      <c r="R5" s="563">
        <v>0</v>
      </c>
      <c r="S5" s="563">
        <v>0</v>
      </c>
      <c r="T5" s="563">
        <v>7</v>
      </c>
      <c r="U5" s="563">
        <v>3</v>
      </c>
      <c r="V5" s="563">
        <v>39</v>
      </c>
      <c r="W5" s="563">
        <v>25</v>
      </c>
      <c r="X5" s="563">
        <v>36</v>
      </c>
      <c r="Y5" s="563">
        <v>17</v>
      </c>
      <c r="Z5" s="564">
        <f>SUM(B5,D5,F5,H5,J5,L5,N5,P5,T5,V5,X5)</f>
        <v>99</v>
      </c>
      <c r="AA5" s="565">
        <f>SUM(C5,E5,G5,I5,K5,M5,O5,Q5,U5,W5,Y5)</f>
        <v>55</v>
      </c>
    </row>
    <row r="6" spans="1:27" s="5" customFormat="1" ht="20.100000000000001" customHeight="1" x14ac:dyDescent="0.25">
      <c r="A6" s="566" t="s">
        <v>29</v>
      </c>
      <c r="B6" s="567">
        <v>0</v>
      </c>
      <c r="C6" s="567">
        <v>0</v>
      </c>
      <c r="D6" s="567">
        <v>6</v>
      </c>
      <c r="E6" s="567">
        <v>0</v>
      </c>
      <c r="F6" s="567">
        <v>107</v>
      </c>
      <c r="G6" s="567">
        <v>38</v>
      </c>
      <c r="H6" s="567">
        <v>11</v>
      </c>
      <c r="I6" s="567">
        <v>7</v>
      </c>
      <c r="J6" s="567">
        <v>6</v>
      </c>
      <c r="K6" s="567">
        <v>4</v>
      </c>
      <c r="L6" s="567">
        <v>2</v>
      </c>
      <c r="M6" s="563">
        <v>0</v>
      </c>
      <c r="N6" s="707">
        <v>0</v>
      </c>
      <c r="O6" s="707">
        <v>0</v>
      </c>
      <c r="P6" s="563">
        <v>0</v>
      </c>
      <c r="Q6" s="563">
        <v>0</v>
      </c>
      <c r="R6" s="563">
        <v>0</v>
      </c>
      <c r="S6" s="563">
        <v>0</v>
      </c>
      <c r="T6" s="567">
        <v>4</v>
      </c>
      <c r="U6" s="567">
        <v>3</v>
      </c>
      <c r="V6" s="567">
        <v>40</v>
      </c>
      <c r="W6" s="567">
        <v>19</v>
      </c>
      <c r="X6" s="567">
        <v>85</v>
      </c>
      <c r="Y6" s="567">
        <v>59</v>
      </c>
      <c r="Z6" s="568">
        <f t="shared" ref="Z6:Z10" si="0">SUM(B6,D6,F6,H6,J6,L6,N6,P6,T6,V6,X6)</f>
        <v>261</v>
      </c>
      <c r="AA6" s="569">
        <f t="shared" ref="AA6:AA10" si="1">SUM(C6,E6,G6,I6,K6,M6,O6,Q6,U6,W6,Y6)</f>
        <v>130</v>
      </c>
    </row>
    <row r="7" spans="1:27" s="5" customFormat="1" ht="20.100000000000001" customHeight="1" x14ac:dyDescent="0.25">
      <c r="A7" s="566" t="s">
        <v>30</v>
      </c>
      <c r="B7" s="567">
        <v>3</v>
      </c>
      <c r="C7" s="567">
        <v>0</v>
      </c>
      <c r="D7" s="567">
        <v>43</v>
      </c>
      <c r="E7" s="567">
        <v>8</v>
      </c>
      <c r="F7" s="567">
        <v>146</v>
      </c>
      <c r="G7" s="567">
        <v>53</v>
      </c>
      <c r="H7" s="567">
        <v>4</v>
      </c>
      <c r="I7" s="567">
        <v>4</v>
      </c>
      <c r="J7" s="567">
        <v>11</v>
      </c>
      <c r="K7" s="567">
        <v>7</v>
      </c>
      <c r="L7" s="567">
        <v>0</v>
      </c>
      <c r="M7" s="563">
        <v>0</v>
      </c>
      <c r="N7" s="707">
        <v>0</v>
      </c>
      <c r="O7" s="707">
        <v>0</v>
      </c>
      <c r="P7" s="563">
        <v>0</v>
      </c>
      <c r="Q7" s="563">
        <v>0</v>
      </c>
      <c r="R7" s="563">
        <v>0</v>
      </c>
      <c r="S7" s="563">
        <v>0</v>
      </c>
      <c r="T7" s="567">
        <v>10</v>
      </c>
      <c r="U7" s="567">
        <v>4</v>
      </c>
      <c r="V7" s="567">
        <v>40</v>
      </c>
      <c r="W7" s="567">
        <v>19</v>
      </c>
      <c r="X7" s="567">
        <v>129</v>
      </c>
      <c r="Y7" s="567">
        <v>97</v>
      </c>
      <c r="Z7" s="568">
        <f t="shared" si="0"/>
        <v>386</v>
      </c>
      <c r="AA7" s="569">
        <f t="shared" si="1"/>
        <v>192</v>
      </c>
    </row>
    <row r="8" spans="1:27" s="5" customFormat="1" ht="20.100000000000001" customHeight="1" x14ac:dyDescent="0.25">
      <c r="A8" s="566" t="s">
        <v>31</v>
      </c>
      <c r="B8" s="567">
        <v>13</v>
      </c>
      <c r="C8" s="567">
        <v>5</v>
      </c>
      <c r="D8" s="567">
        <v>36</v>
      </c>
      <c r="E8" s="567">
        <v>13</v>
      </c>
      <c r="F8" s="567">
        <v>75</v>
      </c>
      <c r="G8" s="567">
        <v>37</v>
      </c>
      <c r="H8" s="567">
        <v>1</v>
      </c>
      <c r="I8" s="567">
        <v>1</v>
      </c>
      <c r="J8" s="567">
        <v>5</v>
      </c>
      <c r="K8" s="567">
        <v>4</v>
      </c>
      <c r="L8" s="567">
        <v>0</v>
      </c>
      <c r="M8" s="563">
        <v>0</v>
      </c>
      <c r="N8" s="707">
        <v>0</v>
      </c>
      <c r="O8" s="707">
        <v>0</v>
      </c>
      <c r="P8" s="563">
        <v>0</v>
      </c>
      <c r="Q8" s="563">
        <v>0</v>
      </c>
      <c r="R8" s="563">
        <v>0</v>
      </c>
      <c r="S8" s="563">
        <v>0</v>
      </c>
      <c r="T8" s="567">
        <v>1</v>
      </c>
      <c r="U8" s="567">
        <v>1</v>
      </c>
      <c r="V8" s="567">
        <v>22</v>
      </c>
      <c r="W8" s="567">
        <v>13</v>
      </c>
      <c r="X8" s="567">
        <v>119</v>
      </c>
      <c r="Y8" s="567">
        <v>91</v>
      </c>
      <c r="Z8" s="568">
        <f t="shared" si="0"/>
        <v>272</v>
      </c>
      <c r="AA8" s="569">
        <f t="shared" si="1"/>
        <v>165</v>
      </c>
    </row>
    <row r="9" spans="1:27" s="5" customFormat="1" ht="20.100000000000001" customHeight="1" x14ac:dyDescent="0.25">
      <c r="A9" s="566" t="s">
        <v>32</v>
      </c>
      <c r="B9" s="567">
        <v>16</v>
      </c>
      <c r="C9" s="567">
        <v>1</v>
      </c>
      <c r="D9" s="567">
        <v>20</v>
      </c>
      <c r="E9" s="567">
        <v>12</v>
      </c>
      <c r="F9" s="567">
        <v>37</v>
      </c>
      <c r="G9" s="567">
        <v>16</v>
      </c>
      <c r="H9" s="567">
        <v>1</v>
      </c>
      <c r="I9" s="567">
        <v>0</v>
      </c>
      <c r="J9" s="567">
        <v>1</v>
      </c>
      <c r="K9" s="567">
        <v>0</v>
      </c>
      <c r="L9" s="567">
        <v>0</v>
      </c>
      <c r="M9" s="563">
        <v>0</v>
      </c>
      <c r="N9" s="707">
        <v>0</v>
      </c>
      <c r="O9" s="707">
        <v>0</v>
      </c>
      <c r="P9" s="563">
        <v>0</v>
      </c>
      <c r="Q9" s="563">
        <v>0</v>
      </c>
      <c r="R9" s="563">
        <v>0</v>
      </c>
      <c r="S9" s="563">
        <v>0</v>
      </c>
      <c r="T9" s="567">
        <v>3</v>
      </c>
      <c r="U9" s="567">
        <v>2</v>
      </c>
      <c r="V9" s="567">
        <v>5</v>
      </c>
      <c r="W9" s="567">
        <v>1</v>
      </c>
      <c r="X9" s="567">
        <v>57</v>
      </c>
      <c r="Y9" s="567">
        <v>42</v>
      </c>
      <c r="Z9" s="568">
        <f t="shared" si="0"/>
        <v>140</v>
      </c>
      <c r="AA9" s="569">
        <f t="shared" si="1"/>
        <v>74</v>
      </c>
    </row>
    <row r="10" spans="1:27" s="5" customFormat="1" ht="20.100000000000001" customHeight="1" x14ac:dyDescent="0.25">
      <c r="A10" s="566" t="s">
        <v>33</v>
      </c>
      <c r="B10" s="567">
        <v>5</v>
      </c>
      <c r="C10" s="567">
        <v>1</v>
      </c>
      <c r="D10" s="567">
        <v>22</v>
      </c>
      <c r="E10" s="567">
        <v>3</v>
      </c>
      <c r="F10" s="567">
        <v>6</v>
      </c>
      <c r="G10" s="567">
        <v>1</v>
      </c>
      <c r="H10" s="567">
        <v>0</v>
      </c>
      <c r="I10" s="567">
        <v>0</v>
      </c>
      <c r="J10" s="567">
        <v>0</v>
      </c>
      <c r="K10" s="567">
        <v>0</v>
      </c>
      <c r="L10" s="567">
        <v>0</v>
      </c>
      <c r="M10" s="563">
        <v>0</v>
      </c>
      <c r="N10" s="707">
        <v>0</v>
      </c>
      <c r="O10" s="707">
        <v>0</v>
      </c>
      <c r="P10" s="563">
        <v>0</v>
      </c>
      <c r="Q10" s="563">
        <v>0</v>
      </c>
      <c r="R10" s="563">
        <v>0</v>
      </c>
      <c r="S10" s="563">
        <v>0</v>
      </c>
      <c r="T10" s="567">
        <v>2</v>
      </c>
      <c r="U10" s="567">
        <v>1</v>
      </c>
      <c r="V10" s="567">
        <v>2</v>
      </c>
      <c r="W10" s="567">
        <v>1</v>
      </c>
      <c r="X10" s="567">
        <v>3</v>
      </c>
      <c r="Y10" s="567">
        <v>2</v>
      </c>
      <c r="Z10" s="568">
        <f t="shared" si="0"/>
        <v>40</v>
      </c>
      <c r="AA10" s="569">
        <f t="shared" si="1"/>
        <v>9</v>
      </c>
    </row>
    <row r="11" spans="1:27" ht="20.100000000000001" customHeight="1" thickBot="1" x14ac:dyDescent="0.3">
      <c r="A11" s="570" t="s">
        <v>4</v>
      </c>
      <c r="B11" s="571">
        <f>SUM(B5:B10)</f>
        <v>37</v>
      </c>
      <c r="C11" s="571">
        <f t="shared" ref="C11:Y11" si="2">SUM(C5:C10)</f>
        <v>7</v>
      </c>
      <c r="D11" s="571">
        <f t="shared" si="2"/>
        <v>127</v>
      </c>
      <c r="E11" s="571">
        <f t="shared" si="2"/>
        <v>36</v>
      </c>
      <c r="F11" s="571">
        <f t="shared" si="2"/>
        <v>378</v>
      </c>
      <c r="G11" s="571">
        <f t="shared" si="2"/>
        <v>149</v>
      </c>
      <c r="H11" s="571">
        <f t="shared" si="2"/>
        <v>26</v>
      </c>
      <c r="I11" s="571">
        <f t="shared" si="2"/>
        <v>18</v>
      </c>
      <c r="J11" s="571">
        <f t="shared" si="2"/>
        <v>24</v>
      </c>
      <c r="K11" s="571">
        <f t="shared" si="2"/>
        <v>15</v>
      </c>
      <c r="L11" s="571">
        <f t="shared" si="2"/>
        <v>2</v>
      </c>
      <c r="M11" s="571">
        <f t="shared" si="2"/>
        <v>0</v>
      </c>
      <c r="N11" s="571">
        <f t="shared" si="2"/>
        <v>0</v>
      </c>
      <c r="O11" s="571">
        <f t="shared" si="2"/>
        <v>0</v>
      </c>
      <c r="P11" s="571">
        <f t="shared" si="2"/>
        <v>0</v>
      </c>
      <c r="Q11" s="571">
        <f t="shared" si="2"/>
        <v>0</v>
      </c>
      <c r="R11" s="571">
        <v>0</v>
      </c>
      <c r="S11" s="571">
        <v>0</v>
      </c>
      <c r="T11" s="571">
        <f t="shared" si="2"/>
        <v>27</v>
      </c>
      <c r="U11" s="571">
        <f t="shared" si="2"/>
        <v>14</v>
      </c>
      <c r="V11" s="571">
        <f t="shared" si="2"/>
        <v>148</v>
      </c>
      <c r="W11" s="571">
        <f t="shared" si="2"/>
        <v>78</v>
      </c>
      <c r="X11" s="571">
        <f t="shared" si="2"/>
        <v>429</v>
      </c>
      <c r="Y11" s="571">
        <f t="shared" si="2"/>
        <v>308</v>
      </c>
      <c r="Z11" s="571">
        <f t="shared" ref="Z11" si="3">SUM(B11,D11,F11,H11,J11,L11,N11,P11,T11,V11,X11)</f>
        <v>1198</v>
      </c>
      <c r="AA11" s="572">
        <f t="shared" ref="AA11" si="4">SUM(C11,E11,G11,I11,K11,M11,O11,Q11,U11,W11,Y11)</f>
        <v>625</v>
      </c>
    </row>
    <row r="12" spans="1:27" ht="15" customHeight="1" x14ac:dyDescent="0.2"/>
    <row r="14" spans="1:27" ht="15" x14ac:dyDescent="0.25">
      <c r="A14" s="92"/>
    </row>
    <row r="15" spans="1:27" ht="15" x14ac:dyDescent="0.25">
      <c r="A15" s="92"/>
    </row>
    <row r="16" spans="1:27" ht="15" x14ac:dyDescent="0.25">
      <c r="A16" s="92"/>
    </row>
    <row r="20" spans="3:6" x14ac:dyDescent="0.2">
      <c r="C20" s="52"/>
      <c r="D20" s="52"/>
      <c r="E20" s="52"/>
      <c r="F20" s="52"/>
    </row>
  </sheetData>
  <sheetProtection password="CC3B" sheet="1" objects="1" scenarios="1"/>
  <mergeCells count="18">
    <mergeCell ref="A1:AA1"/>
    <mergeCell ref="X2:Y3"/>
    <mergeCell ref="Z2:Z4"/>
    <mergeCell ref="AA2:AA4"/>
    <mergeCell ref="B3:C3"/>
    <mergeCell ref="D3:E3"/>
    <mergeCell ref="F3:G3"/>
    <mergeCell ref="N3:O3"/>
    <mergeCell ref="V3:W3"/>
    <mergeCell ref="A2:A4"/>
    <mergeCell ref="P2:W2"/>
    <mergeCell ref="B2:O2"/>
    <mergeCell ref="R3:S3"/>
    <mergeCell ref="H3:I3"/>
    <mergeCell ref="J3:K3"/>
    <mergeCell ref="L3:M3"/>
    <mergeCell ref="P3:Q3"/>
    <mergeCell ref="T3:U3"/>
  </mergeCells>
  <pageMargins left="0.23622047244094491" right="0.23622047244094491" top="0.74803149606299213" bottom="0.74803149606299213" header="0.31496062992125984" footer="0.31496062992125984"/>
  <pageSetup paperSize="9" scale="56" firstPageNumber="24" fitToHeight="0" orientation="landscape" useFirstPageNumber="1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R87"/>
  <sheetViews>
    <sheetView zoomScaleNormal="100" workbookViewId="0">
      <selection activeCell="H85" sqref="H85"/>
    </sheetView>
  </sheetViews>
  <sheetFormatPr defaultColWidth="9.140625" defaultRowHeight="12.75" x14ac:dyDescent="0.2"/>
  <cols>
    <col min="1" max="1" width="28.140625" style="2" customWidth="1"/>
    <col min="2" max="3" width="8.28515625" style="1" customWidth="1"/>
    <col min="4" max="5" width="6.85546875" style="1" customWidth="1"/>
    <col min="6" max="7" width="14.85546875" style="1" customWidth="1"/>
    <col min="8" max="11" width="9.85546875" style="1" customWidth="1"/>
    <col min="12" max="13" width="11.85546875" style="1" customWidth="1"/>
    <col min="14" max="16384" width="9.140625" style="1"/>
  </cols>
  <sheetData>
    <row r="1" spans="1:18" ht="42.75" customHeight="1" x14ac:dyDescent="0.25">
      <c r="A1" s="1005" t="s">
        <v>175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5"/>
      <c r="O1" s="30"/>
    </row>
    <row r="2" spans="1:18" s="4" customFormat="1" ht="30" customHeight="1" x14ac:dyDescent="0.2">
      <c r="A2" s="272" t="s">
        <v>325</v>
      </c>
      <c r="B2" s="1004" t="s">
        <v>21</v>
      </c>
      <c r="C2" s="1045"/>
      <c r="D2" s="1045"/>
      <c r="E2" s="1045"/>
      <c r="F2" s="1045"/>
      <c r="G2" s="1045"/>
      <c r="H2" s="1045"/>
      <c r="I2" s="997"/>
      <c r="J2" s="982" t="s">
        <v>232</v>
      </c>
      <c r="K2" s="982"/>
      <c r="L2" s="855" t="s">
        <v>4</v>
      </c>
      <c r="M2" s="887" t="s">
        <v>100</v>
      </c>
      <c r="N2" s="22"/>
      <c r="O2" s="22"/>
      <c r="Q2" s="22"/>
      <c r="R2" s="22"/>
    </row>
    <row r="3" spans="1:18" s="4" customFormat="1" ht="12.75" customHeight="1" x14ac:dyDescent="0.2">
      <c r="A3" s="728" t="s">
        <v>259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888"/>
    </row>
    <row r="4" spans="1:18" s="4" customFormat="1" ht="12.75" customHeight="1" x14ac:dyDescent="0.2">
      <c r="A4" s="376"/>
      <c r="B4" s="1103" t="s">
        <v>36</v>
      </c>
      <c r="C4" s="1103"/>
      <c r="D4" s="1103" t="s">
        <v>37</v>
      </c>
      <c r="E4" s="1103"/>
      <c r="F4" s="1103" t="s">
        <v>39</v>
      </c>
      <c r="G4" s="1103"/>
      <c r="H4" s="1103" t="s">
        <v>38</v>
      </c>
      <c r="I4" s="1103"/>
      <c r="J4" s="962" t="s">
        <v>4</v>
      </c>
      <c r="K4" s="962" t="s">
        <v>27</v>
      </c>
      <c r="L4" s="962"/>
      <c r="M4" s="1101"/>
    </row>
    <row r="5" spans="1:18" s="4" customFormat="1" ht="15" customHeight="1" x14ac:dyDescent="0.2">
      <c r="A5" s="272" t="s">
        <v>34</v>
      </c>
      <c r="B5" s="31" t="s">
        <v>4</v>
      </c>
      <c r="C5" s="31" t="s">
        <v>27</v>
      </c>
      <c r="D5" s="31" t="s">
        <v>4</v>
      </c>
      <c r="E5" s="31" t="s">
        <v>27</v>
      </c>
      <c r="F5" s="31" t="s">
        <v>4</v>
      </c>
      <c r="G5" s="31" t="s">
        <v>27</v>
      </c>
      <c r="H5" s="31" t="s">
        <v>4</v>
      </c>
      <c r="I5" s="31" t="s">
        <v>27</v>
      </c>
      <c r="J5" s="962"/>
      <c r="K5" s="962"/>
      <c r="L5" s="962"/>
      <c r="M5" s="1102"/>
    </row>
    <row r="6" spans="1:18" s="5" customFormat="1" ht="12.75" customHeight="1" x14ac:dyDescent="0.2">
      <c r="A6" s="272" t="s">
        <v>35</v>
      </c>
      <c r="B6" s="580">
        <v>1</v>
      </c>
      <c r="C6" s="581" t="s">
        <v>333</v>
      </c>
      <c r="D6" s="582">
        <v>2</v>
      </c>
      <c r="E6" s="582" t="s">
        <v>333</v>
      </c>
      <c r="F6" s="582">
        <v>1</v>
      </c>
      <c r="G6" s="582" t="s">
        <v>333</v>
      </c>
      <c r="H6" s="582">
        <v>1</v>
      </c>
      <c r="I6" s="582">
        <v>1</v>
      </c>
      <c r="J6" s="582">
        <v>18</v>
      </c>
      <c r="K6" s="582">
        <v>7</v>
      </c>
      <c r="L6" s="578">
        <v>23</v>
      </c>
      <c r="M6" s="579">
        <v>8</v>
      </c>
    </row>
    <row r="7" spans="1:18" s="5" customFormat="1" ht="12.75" customHeight="1" x14ac:dyDescent="0.2">
      <c r="A7" s="272" t="s">
        <v>82</v>
      </c>
      <c r="B7" s="580">
        <v>1</v>
      </c>
      <c r="C7" s="581" t="s">
        <v>333</v>
      </c>
      <c r="D7" s="582">
        <v>3</v>
      </c>
      <c r="E7" s="582">
        <v>1</v>
      </c>
      <c r="F7" s="582">
        <v>2</v>
      </c>
      <c r="G7" s="582" t="s">
        <v>333</v>
      </c>
      <c r="H7" s="582">
        <v>4</v>
      </c>
      <c r="I7" s="582">
        <v>4</v>
      </c>
      <c r="J7" s="582">
        <v>3</v>
      </c>
      <c r="K7" s="582">
        <v>2</v>
      </c>
      <c r="L7" s="578">
        <v>13</v>
      </c>
      <c r="M7" s="579">
        <v>7</v>
      </c>
    </row>
    <row r="8" spans="1:18" s="5" customFormat="1" ht="12.75" customHeight="1" x14ac:dyDescent="0.2">
      <c r="A8" s="272" t="s">
        <v>83</v>
      </c>
      <c r="B8" s="580" t="s">
        <v>333</v>
      </c>
      <c r="C8" s="581" t="s">
        <v>333</v>
      </c>
      <c r="D8" s="582" t="s">
        <v>333</v>
      </c>
      <c r="E8" s="582" t="s">
        <v>333</v>
      </c>
      <c r="F8" s="582">
        <v>3</v>
      </c>
      <c r="G8" s="582">
        <v>1</v>
      </c>
      <c r="H8" s="582" t="s">
        <v>333</v>
      </c>
      <c r="I8" s="582" t="s">
        <v>333</v>
      </c>
      <c r="J8" s="582">
        <v>2</v>
      </c>
      <c r="K8" s="582">
        <v>2</v>
      </c>
      <c r="L8" s="578">
        <v>5</v>
      </c>
      <c r="M8" s="579">
        <v>3</v>
      </c>
    </row>
    <row r="9" spans="1:18" s="5" customFormat="1" ht="12.75" customHeight="1" x14ac:dyDescent="0.2">
      <c r="A9" s="272" t="s">
        <v>174</v>
      </c>
      <c r="B9" s="580" t="s">
        <v>333</v>
      </c>
      <c r="C9" s="581" t="s">
        <v>333</v>
      </c>
      <c r="D9" s="582">
        <v>8</v>
      </c>
      <c r="E9" s="582">
        <v>3</v>
      </c>
      <c r="F9" s="582">
        <v>29</v>
      </c>
      <c r="G9" s="582">
        <v>16</v>
      </c>
      <c r="H9" s="582">
        <v>9</v>
      </c>
      <c r="I9" s="582">
        <v>3</v>
      </c>
      <c r="J9" s="582">
        <v>2</v>
      </c>
      <c r="K9" s="582">
        <v>2</v>
      </c>
      <c r="L9" s="578">
        <v>48</v>
      </c>
      <c r="M9" s="579">
        <v>24</v>
      </c>
    </row>
    <row r="10" spans="1:18" s="5" customFormat="1" x14ac:dyDescent="0.2">
      <c r="A10" s="361" t="s">
        <v>4</v>
      </c>
      <c r="B10" s="578">
        <v>2</v>
      </c>
      <c r="C10" s="578">
        <v>0</v>
      </c>
      <c r="D10" s="578">
        <v>13</v>
      </c>
      <c r="E10" s="578">
        <v>4</v>
      </c>
      <c r="F10" s="578">
        <v>35</v>
      </c>
      <c r="G10" s="578">
        <v>17</v>
      </c>
      <c r="H10" s="578">
        <v>14</v>
      </c>
      <c r="I10" s="578">
        <v>8</v>
      </c>
      <c r="J10" s="578">
        <v>25</v>
      </c>
      <c r="K10" s="578">
        <v>13</v>
      </c>
      <c r="L10" s="578">
        <v>89</v>
      </c>
      <c r="M10" s="579">
        <v>42</v>
      </c>
    </row>
    <row r="11" spans="1:18" s="403" customFormat="1" x14ac:dyDescent="0.2">
      <c r="A11" s="728" t="s">
        <v>331</v>
      </c>
      <c r="B11" s="1109"/>
      <c r="C11" s="1109"/>
      <c r="D11" s="1109"/>
      <c r="E11" s="1109"/>
      <c r="F11" s="1109"/>
      <c r="G11" s="1109"/>
      <c r="H11" s="1109"/>
      <c r="I11" s="1109"/>
      <c r="J11" s="1109"/>
      <c r="K11" s="1109"/>
      <c r="L11" s="1109"/>
      <c r="M11" s="888"/>
    </row>
    <row r="12" spans="1:18" s="403" customFormat="1" x14ac:dyDescent="0.2">
      <c r="A12" s="376"/>
      <c r="B12" s="1103" t="s">
        <v>36</v>
      </c>
      <c r="C12" s="1103"/>
      <c r="D12" s="1103" t="s">
        <v>37</v>
      </c>
      <c r="E12" s="1103"/>
      <c r="F12" s="1103" t="s">
        <v>39</v>
      </c>
      <c r="G12" s="1103"/>
      <c r="H12" s="1103" t="s">
        <v>38</v>
      </c>
      <c r="I12" s="1103"/>
      <c r="J12" s="962" t="s">
        <v>4</v>
      </c>
      <c r="K12" s="962" t="s">
        <v>27</v>
      </c>
      <c r="L12" s="962"/>
      <c r="M12" s="1101"/>
    </row>
    <row r="13" spans="1:18" s="403" customFormat="1" ht="25.5" x14ac:dyDescent="0.2">
      <c r="A13" s="272" t="s">
        <v>34</v>
      </c>
      <c r="B13" s="405" t="s">
        <v>4</v>
      </c>
      <c r="C13" s="405" t="s">
        <v>27</v>
      </c>
      <c r="D13" s="405" t="s">
        <v>4</v>
      </c>
      <c r="E13" s="405" t="s">
        <v>27</v>
      </c>
      <c r="F13" s="405" t="s">
        <v>4</v>
      </c>
      <c r="G13" s="405" t="s">
        <v>27</v>
      </c>
      <c r="H13" s="405" t="s">
        <v>4</v>
      </c>
      <c r="I13" s="405" t="s">
        <v>27</v>
      </c>
      <c r="J13" s="962"/>
      <c r="K13" s="962"/>
      <c r="L13" s="962"/>
      <c r="M13" s="1102"/>
    </row>
    <row r="14" spans="1:18" s="403" customFormat="1" x14ac:dyDescent="0.2">
      <c r="A14" s="272" t="s">
        <v>35</v>
      </c>
      <c r="B14" s="410"/>
      <c r="C14" s="410"/>
      <c r="D14" s="410">
        <v>1</v>
      </c>
      <c r="E14" s="410"/>
      <c r="F14" s="410">
        <v>2</v>
      </c>
      <c r="G14" s="410">
        <v>1</v>
      </c>
      <c r="H14" s="410">
        <v>2</v>
      </c>
      <c r="I14" s="410"/>
      <c r="J14" s="410">
        <v>2</v>
      </c>
      <c r="K14" s="410"/>
      <c r="L14" s="412">
        <f t="shared" ref="L14:L18" si="0">SUM(B14,D14,F14,H14,J14)</f>
        <v>7</v>
      </c>
      <c r="M14" s="409">
        <f t="shared" ref="M14:M18" si="1">SUM(C14,E14,G14,I14,K14)</f>
        <v>1</v>
      </c>
    </row>
    <row r="15" spans="1:18" s="403" customFormat="1" x14ac:dyDescent="0.2">
      <c r="A15" s="272" t="s">
        <v>82</v>
      </c>
      <c r="B15" s="410">
        <v>1</v>
      </c>
      <c r="C15" s="410"/>
      <c r="D15" s="410">
        <v>1</v>
      </c>
      <c r="E15" s="410"/>
      <c r="F15" s="410">
        <v>5</v>
      </c>
      <c r="G15" s="410"/>
      <c r="H15" s="410">
        <v>2</v>
      </c>
      <c r="I15" s="410"/>
      <c r="J15" s="410">
        <v>2</v>
      </c>
      <c r="K15" s="410">
        <v>1</v>
      </c>
      <c r="L15" s="412">
        <f t="shared" si="0"/>
        <v>11</v>
      </c>
      <c r="M15" s="409">
        <f t="shared" si="1"/>
        <v>1</v>
      </c>
    </row>
    <row r="16" spans="1:18" s="403" customFormat="1" x14ac:dyDescent="0.2">
      <c r="A16" s="272" t="s">
        <v>83</v>
      </c>
      <c r="B16" s="410">
        <v>1</v>
      </c>
      <c r="C16" s="410"/>
      <c r="D16" s="410"/>
      <c r="E16" s="410"/>
      <c r="F16" s="410">
        <v>1</v>
      </c>
      <c r="G16" s="410"/>
      <c r="H16" s="410">
        <v>3</v>
      </c>
      <c r="I16" s="410">
        <v>1</v>
      </c>
      <c r="J16" s="410"/>
      <c r="K16" s="410"/>
      <c r="L16" s="412">
        <f t="shared" si="0"/>
        <v>5</v>
      </c>
      <c r="M16" s="409">
        <f t="shared" si="1"/>
        <v>1</v>
      </c>
    </row>
    <row r="17" spans="1:13" s="403" customFormat="1" x14ac:dyDescent="0.2">
      <c r="A17" s="272" t="s">
        <v>174</v>
      </c>
      <c r="B17" s="410">
        <v>1</v>
      </c>
      <c r="C17" s="410"/>
      <c r="D17" s="410">
        <v>9</v>
      </c>
      <c r="E17" s="410">
        <v>4</v>
      </c>
      <c r="F17" s="410">
        <v>13</v>
      </c>
      <c r="G17" s="410">
        <v>5</v>
      </c>
      <c r="H17" s="410">
        <v>2</v>
      </c>
      <c r="I17" s="410">
        <v>1</v>
      </c>
      <c r="J17" s="410">
        <v>1</v>
      </c>
      <c r="K17" s="410"/>
      <c r="L17" s="412">
        <f t="shared" si="0"/>
        <v>26</v>
      </c>
      <c r="M17" s="409">
        <f t="shared" si="1"/>
        <v>10</v>
      </c>
    </row>
    <row r="18" spans="1:13" s="403" customFormat="1" x14ac:dyDescent="0.2">
      <c r="A18" s="361" t="s">
        <v>4</v>
      </c>
      <c r="B18" s="412">
        <f t="shared" ref="B18:K18" si="2">SUM(B14:B17)</f>
        <v>3</v>
      </c>
      <c r="C18" s="412">
        <f t="shared" si="2"/>
        <v>0</v>
      </c>
      <c r="D18" s="412">
        <f t="shared" si="2"/>
        <v>11</v>
      </c>
      <c r="E18" s="412">
        <f t="shared" si="2"/>
        <v>4</v>
      </c>
      <c r="F18" s="412">
        <f t="shared" si="2"/>
        <v>21</v>
      </c>
      <c r="G18" s="412">
        <f t="shared" si="2"/>
        <v>6</v>
      </c>
      <c r="H18" s="412">
        <f t="shared" si="2"/>
        <v>9</v>
      </c>
      <c r="I18" s="412">
        <f t="shared" si="2"/>
        <v>2</v>
      </c>
      <c r="J18" s="412">
        <f t="shared" si="2"/>
        <v>5</v>
      </c>
      <c r="K18" s="412">
        <f t="shared" si="2"/>
        <v>1</v>
      </c>
      <c r="L18" s="412">
        <f t="shared" si="0"/>
        <v>49</v>
      </c>
      <c r="M18" s="409">
        <f t="shared" si="1"/>
        <v>13</v>
      </c>
    </row>
    <row r="19" spans="1:13" s="403" customFormat="1" x14ac:dyDescent="0.2">
      <c r="A19" s="728" t="s">
        <v>261</v>
      </c>
      <c r="B19" s="1109"/>
      <c r="C19" s="1109"/>
      <c r="D19" s="1109"/>
      <c r="E19" s="1109"/>
      <c r="F19" s="1109"/>
      <c r="G19" s="1109"/>
      <c r="H19" s="1109"/>
      <c r="I19" s="1109"/>
      <c r="J19" s="1109"/>
      <c r="K19" s="1109"/>
      <c r="L19" s="1109"/>
      <c r="M19" s="888"/>
    </row>
    <row r="20" spans="1:13" s="403" customFormat="1" x14ac:dyDescent="0.2">
      <c r="A20" s="376"/>
      <c r="B20" s="1103" t="s">
        <v>36</v>
      </c>
      <c r="C20" s="1103"/>
      <c r="D20" s="1103" t="s">
        <v>37</v>
      </c>
      <c r="E20" s="1103"/>
      <c r="F20" s="1103" t="s">
        <v>39</v>
      </c>
      <c r="G20" s="1103"/>
      <c r="H20" s="1103" t="s">
        <v>38</v>
      </c>
      <c r="I20" s="1103"/>
      <c r="J20" s="962" t="s">
        <v>4</v>
      </c>
      <c r="K20" s="962" t="s">
        <v>27</v>
      </c>
      <c r="L20" s="962"/>
      <c r="M20" s="1101"/>
    </row>
    <row r="21" spans="1:13" s="403" customFormat="1" ht="25.5" x14ac:dyDescent="0.2">
      <c r="A21" s="272" t="s">
        <v>34</v>
      </c>
      <c r="B21" s="405" t="s">
        <v>4</v>
      </c>
      <c r="C21" s="405" t="s">
        <v>27</v>
      </c>
      <c r="D21" s="405" t="s">
        <v>4</v>
      </c>
      <c r="E21" s="405" t="s">
        <v>27</v>
      </c>
      <c r="F21" s="405" t="s">
        <v>4</v>
      </c>
      <c r="G21" s="405" t="s">
        <v>27</v>
      </c>
      <c r="H21" s="405" t="s">
        <v>4</v>
      </c>
      <c r="I21" s="405" t="s">
        <v>27</v>
      </c>
      <c r="J21" s="962"/>
      <c r="K21" s="962"/>
      <c r="L21" s="962"/>
      <c r="M21" s="1102"/>
    </row>
    <row r="22" spans="1:13" s="403" customFormat="1" x14ac:dyDescent="0.2">
      <c r="A22" s="272" t="s">
        <v>35</v>
      </c>
      <c r="B22" s="585">
        <v>2</v>
      </c>
      <c r="C22" s="586" t="s">
        <v>333</v>
      </c>
      <c r="D22" s="587">
        <v>1</v>
      </c>
      <c r="E22" s="587" t="s">
        <v>333</v>
      </c>
      <c r="F22" s="587" t="s">
        <v>333</v>
      </c>
      <c r="G22" s="587" t="s">
        <v>333</v>
      </c>
      <c r="H22" s="587" t="s">
        <v>333</v>
      </c>
      <c r="I22" s="587" t="s">
        <v>333</v>
      </c>
      <c r="J22" s="587">
        <v>2</v>
      </c>
      <c r="K22" s="587">
        <v>1</v>
      </c>
      <c r="L22" s="583">
        <v>5</v>
      </c>
      <c r="M22" s="584">
        <v>1</v>
      </c>
    </row>
    <row r="23" spans="1:13" s="403" customFormat="1" x14ac:dyDescent="0.2">
      <c r="A23" s="272" t="s">
        <v>82</v>
      </c>
      <c r="B23" s="585" t="s">
        <v>333</v>
      </c>
      <c r="C23" s="586" t="s">
        <v>333</v>
      </c>
      <c r="D23" s="587">
        <v>2</v>
      </c>
      <c r="E23" s="587" t="s">
        <v>333</v>
      </c>
      <c r="F23" s="587">
        <v>2</v>
      </c>
      <c r="G23" s="587" t="s">
        <v>333</v>
      </c>
      <c r="H23" s="587">
        <v>7</v>
      </c>
      <c r="I23" s="587">
        <v>3</v>
      </c>
      <c r="J23" s="587" t="s">
        <v>333</v>
      </c>
      <c r="K23" s="587" t="s">
        <v>333</v>
      </c>
      <c r="L23" s="583">
        <v>11</v>
      </c>
      <c r="M23" s="584">
        <v>3</v>
      </c>
    </row>
    <row r="24" spans="1:13" s="403" customFormat="1" x14ac:dyDescent="0.2">
      <c r="A24" s="272" t="s">
        <v>83</v>
      </c>
      <c r="B24" s="585" t="s">
        <v>333</v>
      </c>
      <c r="C24" s="586" t="s">
        <v>333</v>
      </c>
      <c r="D24" s="587" t="s">
        <v>333</v>
      </c>
      <c r="E24" s="587" t="s">
        <v>333</v>
      </c>
      <c r="F24" s="587" t="s">
        <v>333</v>
      </c>
      <c r="G24" s="587" t="s">
        <v>333</v>
      </c>
      <c r="H24" s="587">
        <v>2</v>
      </c>
      <c r="I24" s="587">
        <v>1</v>
      </c>
      <c r="J24" s="587" t="s">
        <v>333</v>
      </c>
      <c r="K24" s="587" t="s">
        <v>333</v>
      </c>
      <c r="L24" s="583">
        <v>2</v>
      </c>
      <c r="M24" s="584">
        <v>1</v>
      </c>
    </row>
    <row r="25" spans="1:13" s="403" customFormat="1" x14ac:dyDescent="0.2">
      <c r="A25" s="272" t="s">
        <v>174</v>
      </c>
      <c r="B25" s="585">
        <v>3</v>
      </c>
      <c r="C25" s="586">
        <v>1</v>
      </c>
      <c r="D25" s="587">
        <v>13</v>
      </c>
      <c r="E25" s="587">
        <v>5</v>
      </c>
      <c r="F25" s="587">
        <v>14</v>
      </c>
      <c r="G25" s="587">
        <v>5</v>
      </c>
      <c r="H25" s="587">
        <v>19</v>
      </c>
      <c r="I25" s="587">
        <v>7</v>
      </c>
      <c r="J25" s="587" t="s">
        <v>333</v>
      </c>
      <c r="K25" s="587" t="s">
        <v>333</v>
      </c>
      <c r="L25" s="583">
        <v>49</v>
      </c>
      <c r="M25" s="584">
        <v>18</v>
      </c>
    </row>
    <row r="26" spans="1:13" s="403" customFormat="1" x14ac:dyDescent="0.2">
      <c r="A26" s="361" t="s">
        <v>4</v>
      </c>
      <c r="B26" s="583">
        <v>5</v>
      </c>
      <c r="C26" s="583">
        <v>1</v>
      </c>
      <c r="D26" s="583">
        <v>16</v>
      </c>
      <c r="E26" s="583">
        <v>5</v>
      </c>
      <c r="F26" s="583">
        <v>16</v>
      </c>
      <c r="G26" s="583">
        <v>5</v>
      </c>
      <c r="H26" s="583">
        <v>28</v>
      </c>
      <c r="I26" s="583">
        <v>11</v>
      </c>
      <c r="J26" s="583">
        <v>2</v>
      </c>
      <c r="K26" s="583">
        <v>1</v>
      </c>
      <c r="L26" s="583">
        <v>67</v>
      </c>
      <c r="M26" s="584">
        <v>23</v>
      </c>
    </row>
    <row r="27" spans="1:13" s="403" customFormat="1" x14ac:dyDescent="0.2">
      <c r="A27" s="728" t="s">
        <v>262</v>
      </c>
      <c r="B27" s="1109"/>
      <c r="C27" s="1109"/>
      <c r="D27" s="1109"/>
      <c r="E27" s="1109"/>
      <c r="F27" s="1109"/>
      <c r="G27" s="1109"/>
      <c r="H27" s="1109"/>
      <c r="I27" s="1109"/>
      <c r="J27" s="1109"/>
      <c r="K27" s="1109"/>
      <c r="L27" s="1109"/>
      <c r="M27" s="889"/>
    </row>
    <row r="28" spans="1:13" s="403" customFormat="1" x14ac:dyDescent="0.2">
      <c r="A28" s="376"/>
      <c r="B28" s="1103" t="s">
        <v>36</v>
      </c>
      <c r="C28" s="1103"/>
      <c r="D28" s="1103" t="s">
        <v>37</v>
      </c>
      <c r="E28" s="1103"/>
      <c r="F28" s="1103" t="s">
        <v>39</v>
      </c>
      <c r="G28" s="1103"/>
      <c r="H28" s="1103" t="s">
        <v>38</v>
      </c>
      <c r="I28" s="1103"/>
      <c r="J28" s="962" t="s">
        <v>4</v>
      </c>
      <c r="K28" s="962" t="s">
        <v>27</v>
      </c>
      <c r="L28" s="962"/>
      <c r="M28" s="1101"/>
    </row>
    <row r="29" spans="1:13" s="403" customFormat="1" ht="25.5" x14ac:dyDescent="0.2">
      <c r="A29" s="272" t="s">
        <v>34</v>
      </c>
      <c r="B29" s="405" t="s">
        <v>4</v>
      </c>
      <c r="C29" s="405" t="s">
        <v>27</v>
      </c>
      <c r="D29" s="405" t="s">
        <v>4</v>
      </c>
      <c r="E29" s="405" t="s">
        <v>27</v>
      </c>
      <c r="F29" s="405" t="s">
        <v>4</v>
      </c>
      <c r="G29" s="405" t="s">
        <v>27</v>
      </c>
      <c r="H29" s="405" t="s">
        <v>4</v>
      </c>
      <c r="I29" s="405" t="s">
        <v>27</v>
      </c>
      <c r="J29" s="962"/>
      <c r="K29" s="962"/>
      <c r="L29" s="962"/>
      <c r="M29" s="1102"/>
    </row>
    <row r="30" spans="1:13" s="403" customFormat="1" x14ac:dyDescent="0.2">
      <c r="A30" s="272" t="s">
        <v>35</v>
      </c>
      <c r="B30" s="590">
        <v>1</v>
      </c>
      <c r="C30" s="591" t="s">
        <v>333</v>
      </c>
      <c r="D30" s="592">
        <v>5</v>
      </c>
      <c r="E30" s="592">
        <v>3</v>
      </c>
      <c r="F30" s="592">
        <v>8</v>
      </c>
      <c r="G30" s="592">
        <v>2</v>
      </c>
      <c r="H30" s="592">
        <v>19</v>
      </c>
      <c r="I30" s="592">
        <v>10</v>
      </c>
      <c r="J30" s="592">
        <v>4</v>
      </c>
      <c r="K30" s="592" t="s">
        <v>333</v>
      </c>
      <c r="L30" s="588">
        <v>37</v>
      </c>
      <c r="M30" s="589">
        <v>15</v>
      </c>
    </row>
    <row r="31" spans="1:13" s="403" customFormat="1" x14ac:dyDescent="0.2">
      <c r="A31" s="272" t="s">
        <v>82</v>
      </c>
      <c r="B31" s="590">
        <v>2</v>
      </c>
      <c r="C31" s="591" t="s">
        <v>333</v>
      </c>
      <c r="D31" s="592">
        <v>2</v>
      </c>
      <c r="E31" s="592">
        <v>1</v>
      </c>
      <c r="F31" s="592">
        <v>2</v>
      </c>
      <c r="G31" s="592">
        <v>1</v>
      </c>
      <c r="H31" s="592">
        <v>4</v>
      </c>
      <c r="I31" s="592">
        <v>1</v>
      </c>
      <c r="J31" s="592" t="s">
        <v>333</v>
      </c>
      <c r="K31" s="592" t="s">
        <v>333</v>
      </c>
      <c r="L31" s="588">
        <v>10</v>
      </c>
      <c r="M31" s="589">
        <v>3</v>
      </c>
    </row>
    <row r="32" spans="1:13" s="403" customFormat="1" x14ac:dyDescent="0.2">
      <c r="A32" s="272" t="s">
        <v>83</v>
      </c>
      <c r="B32" s="590" t="s">
        <v>333</v>
      </c>
      <c r="C32" s="591" t="s">
        <v>333</v>
      </c>
      <c r="D32" s="592" t="s">
        <v>333</v>
      </c>
      <c r="E32" s="592" t="s">
        <v>333</v>
      </c>
      <c r="F32" s="592">
        <v>3</v>
      </c>
      <c r="G32" s="592">
        <v>1</v>
      </c>
      <c r="H32" s="592">
        <v>6</v>
      </c>
      <c r="I32" s="592">
        <v>5</v>
      </c>
      <c r="J32" s="592" t="s">
        <v>333</v>
      </c>
      <c r="K32" s="592" t="s">
        <v>333</v>
      </c>
      <c r="L32" s="588">
        <v>9</v>
      </c>
      <c r="M32" s="589">
        <v>6</v>
      </c>
    </row>
    <row r="33" spans="1:13" s="403" customFormat="1" x14ac:dyDescent="0.2">
      <c r="A33" s="272" t="s">
        <v>174</v>
      </c>
      <c r="B33" s="590">
        <v>1</v>
      </c>
      <c r="C33" s="591" t="s">
        <v>333</v>
      </c>
      <c r="D33" s="592">
        <v>2</v>
      </c>
      <c r="E33" s="592" t="s">
        <v>333</v>
      </c>
      <c r="F33" s="592">
        <v>10</v>
      </c>
      <c r="G33" s="592">
        <v>6</v>
      </c>
      <c r="H33" s="592">
        <v>15</v>
      </c>
      <c r="I33" s="592">
        <v>12</v>
      </c>
      <c r="J33" s="592">
        <v>1</v>
      </c>
      <c r="K33" s="592" t="s">
        <v>333</v>
      </c>
      <c r="L33" s="588">
        <v>29</v>
      </c>
      <c r="M33" s="589">
        <v>18</v>
      </c>
    </row>
    <row r="34" spans="1:13" s="403" customFormat="1" x14ac:dyDescent="0.2">
      <c r="A34" s="361" t="s">
        <v>4</v>
      </c>
      <c r="B34" s="588">
        <v>4</v>
      </c>
      <c r="C34" s="588">
        <v>0</v>
      </c>
      <c r="D34" s="588">
        <v>9</v>
      </c>
      <c r="E34" s="588">
        <v>4</v>
      </c>
      <c r="F34" s="588">
        <v>23</v>
      </c>
      <c r="G34" s="588">
        <v>10</v>
      </c>
      <c r="H34" s="588">
        <v>44</v>
      </c>
      <c r="I34" s="588">
        <v>28</v>
      </c>
      <c r="J34" s="588">
        <v>5</v>
      </c>
      <c r="K34" s="588">
        <v>0</v>
      </c>
      <c r="L34" s="588">
        <v>85</v>
      </c>
      <c r="M34" s="589">
        <v>42</v>
      </c>
    </row>
    <row r="35" spans="1:13" s="403" customFormat="1" x14ac:dyDescent="0.2">
      <c r="A35" s="728" t="s">
        <v>263</v>
      </c>
      <c r="B35" s="1109"/>
      <c r="C35" s="1109"/>
      <c r="D35" s="1109"/>
      <c r="E35" s="1109"/>
      <c r="F35" s="1109"/>
      <c r="G35" s="1109"/>
      <c r="H35" s="1109"/>
      <c r="I35" s="1109"/>
      <c r="J35" s="1109"/>
      <c r="K35" s="1109"/>
      <c r="L35" s="1109"/>
      <c r="M35" s="889"/>
    </row>
    <row r="36" spans="1:13" s="403" customFormat="1" x14ac:dyDescent="0.2">
      <c r="A36" s="376"/>
      <c r="B36" s="1103" t="s">
        <v>36</v>
      </c>
      <c r="C36" s="1103"/>
      <c r="D36" s="1103" t="s">
        <v>37</v>
      </c>
      <c r="E36" s="1103"/>
      <c r="F36" s="1103" t="s">
        <v>39</v>
      </c>
      <c r="G36" s="1103"/>
      <c r="H36" s="1103" t="s">
        <v>38</v>
      </c>
      <c r="I36" s="1103"/>
      <c r="J36" s="962" t="s">
        <v>4</v>
      </c>
      <c r="K36" s="962" t="s">
        <v>27</v>
      </c>
      <c r="L36" s="962"/>
      <c r="M36" s="1101"/>
    </row>
    <row r="37" spans="1:13" s="403" customFormat="1" ht="25.5" x14ac:dyDescent="0.2">
      <c r="A37" s="272" t="s">
        <v>34</v>
      </c>
      <c r="B37" s="405" t="s">
        <v>4</v>
      </c>
      <c r="C37" s="405" t="s">
        <v>27</v>
      </c>
      <c r="D37" s="405" t="s">
        <v>4</v>
      </c>
      <c r="E37" s="405" t="s">
        <v>27</v>
      </c>
      <c r="F37" s="405" t="s">
        <v>4</v>
      </c>
      <c r="G37" s="405" t="s">
        <v>27</v>
      </c>
      <c r="H37" s="405" t="s">
        <v>4</v>
      </c>
      <c r="I37" s="405" t="s">
        <v>27</v>
      </c>
      <c r="J37" s="962"/>
      <c r="K37" s="962"/>
      <c r="L37" s="962"/>
      <c r="M37" s="1102"/>
    </row>
    <row r="38" spans="1:13" s="403" customFormat="1" x14ac:dyDescent="0.2">
      <c r="A38" s="272" t="s">
        <v>35</v>
      </c>
      <c r="B38" s="595">
        <v>1</v>
      </c>
      <c r="C38" s="596" t="s">
        <v>333</v>
      </c>
      <c r="D38" s="597" t="s">
        <v>333</v>
      </c>
      <c r="E38" s="597" t="s">
        <v>333</v>
      </c>
      <c r="F38" s="597">
        <v>7</v>
      </c>
      <c r="G38" s="597">
        <v>2</v>
      </c>
      <c r="H38" s="597" t="s">
        <v>333</v>
      </c>
      <c r="I38" s="597" t="s">
        <v>333</v>
      </c>
      <c r="J38" s="597">
        <v>12</v>
      </c>
      <c r="K38" s="597">
        <v>6</v>
      </c>
      <c r="L38" s="593">
        <v>20</v>
      </c>
      <c r="M38" s="594">
        <v>8</v>
      </c>
    </row>
    <row r="39" spans="1:13" s="403" customFormat="1" x14ac:dyDescent="0.2">
      <c r="A39" s="272" t="s">
        <v>82</v>
      </c>
      <c r="B39" s="595" t="s">
        <v>333</v>
      </c>
      <c r="C39" s="596" t="s">
        <v>333</v>
      </c>
      <c r="D39" s="597">
        <v>2</v>
      </c>
      <c r="E39" s="597" t="s">
        <v>333</v>
      </c>
      <c r="F39" s="597">
        <v>2</v>
      </c>
      <c r="G39" s="597">
        <v>1</v>
      </c>
      <c r="H39" s="597">
        <v>3</v>
      </c>
      <c r="I39" s="597">
        <v>1</v>
      </c>
      <c r="J39" s="597">
        <v>2</v>
      </c>
      <c r="K39" s="597" t="s">
        <v>333</v>
      </c>
      <c r="L39" s="593">
        <v>9</v>
      </c>
      <c r="M39" s="594">
        <v>2</v>
      </c>
    </row>
    <row r="40" spans="1:13" s="403" customFormat="1" x14ac:dyDescent="0.2">
      <c r="A40" s="272" t="s">
        <v>83</v>
      </c>
      <c r="B40" s="595" t="s">
        <v>333</v>
      </c>
      <c r="C40" s="596" t="s">
        <v>333</v>
      </c>
      <c r="D40" s="597" t="s">
        <v>333</v>
      </c>
      <c r="E40" s="597" t="s">
        <v>333</v>
      </c>
      <c r="F40" s="597">
        <v>4</v>
      </c>
      <c r="G40" s="597">
        <v>1</v>
      </c>
      <c r="H40" s="597">
        <v>1</v>
      </c>
      <c r="I40" s="597" t="s">
        <v>333</v>
      </c>
      <c r="J40" s="597">
        <v>2</v>
      </c>
      <c r="K40" s="597">
        <v>1</v>
      </c>
      <c r="L40" s="593">
        <v>7</v>
      </c>
      <c r="M40" s="594">
        <v>2</v>
      </c>
    </row>
    <row r="41" spans="1:13" s="403" customFormat="1" x14ac:dyDescent="0.2">
      <c r="A41" s="272" t="s">
        <v>174</v>
      </c>
      <c r="B41" s="595">
        <v>3</v>
      </c>
      <c r="C41" s="596">
        <v>1</v>
      </c>
      <c r="D41" s="597">
        <v>6</v>
      </c>
      <c r="E41" s="597" t="s">
        <v>333</v>
      </c>
      <c r="F41" s="597">
        <v>18</v>
      </c>
      <c r="G41" s="597">
        <v>10</v>
      </c>
      <c r="H41" s="597">
        <v>3</v>
      </c>
      <c r="I41" s="597" t="s">
        <v>333</v>
      </c>
      <c r="J41" s="597">
        <v>4</v>
      </c>
      <c r="K41" s="597" t="s">
        <v>333</v>
      </c>
      <c r="L41" s="593">
        <v>34</v>
      </c>
      <c r="M41" s="594">
        <v>11</v>
      </c>
    </row>
    <row r="42" spans="1:13" s="403" customFormat="1" x14ac:dyDescent="0.2">
      <c r="A42" s="361" t="s">
        <v>4</v>
      </c>
      <c r="B42" s="593">
        <v>4</v>
      </c>
      <c r="C42" s="593">
        <v>1</v>
      </c>
      <c r="D42" s="593">
        <v>8</v>
      </c>
      <c r="E42" s="593">
        <v>0</v>
      </c>
      <c r="F42" s="593">
        <v>31</v>
      </c>
      <c r="G42" s="593">
        <v>14</v>
      </c>
      <c r="H42" s="593">
        <v>7</v>
      </c>
      <c r="I42" s="593">
        <v>1</v>
      </c>
      <c r="J42" s="593">
        <v>20</v>
      </c>
      <c r="K42" s="593">
        <v>7</v>
      </c>
      <c r="L42" s="593">
        <v>70</v>
      </c>
      <c r="M42" s="594">
        <v>23</v>
      </c>
    </row>
    <row r="43" spans="1:13" s="403" customFormat="1" x14ac:dyDescent="0.2">
      <c r="A43" s="728" t="s">
        <v>264</v>
      </c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889"/>
    </row>
    <row r="44" spans="1:13" s="403" customFormat="1" x14ac:dyDescent="0.2">
      <c r="A44" s="376"/>
      <c r="B44" s="1103" t="s">
        <v>36</v>
      </c>
      <c r="C44" s="1103"/>
      <c r="D44" s="1103" t="s">
        <v>37</v>
      </c>
      <c r="E44" s="1103"/>
      <c r="F44" s="1103" t="s">
        <v>39</v>
      </c>
      <c r="G44" s="1103"/>
      <c r="H44" s="1103" t="s">
        <v>38</v>
      </c>
      <c r="I44" s="1103"/>
      <c r="J44" s="962" t="s">
        <v>4</v>
      </c>
      <c r="K44" s="962" t="s">
        <v>27</v>
      </c>
      <c r="L44" s="962"/>
      <c r="M44" s="1101"/>
    </row>
    <row r="45" spans="1:13" s="403" customFormat="1" ht="25.5" x14ac:dyDescent="0.2">
      <c r="A45" s="272" t="s">
        <v>34</v>
      </c>
      <c r="B45" s="405" t="s">
        <v>4</v>
      </c>
      <c r="C45" s="405" t="s">
        <v>27</v>
      </c>
      <c r="D45" s="405" t="s">
        <v>4</v>
      </c>
      <c r="E45" s="405" t="s">
        <v>27</v>
      </c>
      <c r="F45" s="405" t="s">
        <v>4</v>
      </c>
      <c r="G45" s="405" t="s">
        <v>27</v>
      </c>
      <c r="H45" s="405" t="s">
        <v>4</v>
      </c>
      <c r="I45" s="405" t="s">
        <v>27</v>
      </c>
      <c r="J45" s="962"/>
      <c r="K45" s="962"/>
      <c r="L45" s="962"/>
      <c r="M45" s="1102"/>
    </row>
    <row r="46" spans="1:13" s="403" customFormat="1" x14ac:dyDescent="0.2">
      <c r="A46" s="272" t="s">
        <v>35</v>
      </c>
      <c r="B46" s="575">
        <v>1</v>
      </c>
      <c r="C46" s="576" t="s">
        <v>333</v>
      </c>
      <c r="D46" s="577">
        <v>1</v>
      </c>
      <c r="E46" s="577" t="s">
        <v>333</v>
      </c>
      <c r="F46" s="577">
        <v>1</v>
      </c>
      <c r="G46" s="577" t="s">
        <v>333</v>
      </c>
      <c r="H46" s="577">
        <v>1</v>
      </c>
      <c r="I46" s="577" t="s">
        <v>333</v>
      </c>
      <c r="J46" s="577">
        <v>27</v>
      </c>
      <c r="K46" s="577">
        <v>11</v>
      </c>
      <c r="L46" s="573">
        <v>31</v>
      </c>
      <c r="M46" s="574">
        <v>11</v>
      </c>
    </row>
    <row r="47" spans="1:13" s="403" customFormat="1" x14ac:dyDescent="0.2">
      <c r="A47" s="272" t="s">
        <v>82</v>
      </c>
      <c r="B47" s="575">
        <v>2</v>
      </c>
      <c r="C47" s="576" t="s">
        <v>333</v>
      </c>
      <c r="D47" s="577">
        <v>4</v>
      </c>
      <c r="E47" s="577">
        <v>2</v>
      </c>
      <c r="F47" s="577">
        <v>3</v>
      </c>
      <c r="G47" s="577">
        <v>1</v>
      </c>
      <c r="H47" s="577">
        <v>1</v>
      </c>
      <c r="I47" s="577">
        <v>1</v>
      </c>
      <c r="J47" s="577">
        <v>3</v>
      </c>
      <c r="K47" s="577" t="s">
        <v>333</v>
      </c>
      <c r="L47" s="573">
        <v>13</v>
      </c>
      <c r="M47" s="574">
        <v>4</v>
      </c>
    </row>
    <row r="48" spans="1:13" s="403" customFormat="1" x14ac:dyDescent="0.2">
      <c r="A48" s="272" t="s">
        <v>83</v>
      </c>
      <c r="B48" s="575">
        <v>1</v>
      </c>
      <c r="C48" s="576" t="s">
        <v>333</v>
      </c>
      <c r="D48" s="577" t="s">
        <v>333</v>
      </c>
      <c r="E48" s="577" t="s">
        <v>333</v>
      </c>
      <c r="F48" s="577">
        <v>3</v>
      </c>
      <c r="G48" s="577">
        <v>1</v>
      </c>
      <c r="H48" s="577" t="s">
        <v>333</v>
      </c>
      <c r="I48" s="577" t="s">
        <v>333</v>
      </c>
      <c r="J48" s="577" t="s">
        <v>333</v>
      </c>
      <c r="K48" s="577" t="s">
        <v>333</v>
      </c>
      <c r="L48" s="573">
        <v>4</v>
      </c>
      <c r="M48" s="574">
        <v>1</v>
      </c>
    </row>
    <row r="49" spans="1:13" s="403" customFormat="1" x14ac:dyDescent="0.2">
      <c r="A49" s="272" t="s">
        <v>174</v>
      </c>
      <c r="B49" s="575">
        <v>4</v>
      </c>
      <c r="C49" s="576">
        <v>2</v>
      </c>
      <c r="D49" s="577">
        <v>14</v>
      </c>
      <c r="E49" s="577">
        <v>4</v>
      </c>
      <c r="F49" s="577">
        <v>22</v>
      </c>
      <c r="G49" s="577">
        <v>8</v>
      </c>
      <c r="H49" s="577">
        <v>8</v>
      </c>
      <c r="I49" s="577">
        <v>3</v>
      </c>
      <c r="J49" s="577">
        <v>1</v>
      </c>
      <c r="K49" s="577">
        <v>1</v>
      </c>
      <c r="L49" s="573">
        <v>49</v>
      </c>
      <c r="M49" s="574">
        <v>18</v>
      </c>
    </row>
    <row r="50" spans="1:13" s="403" customFormat="1" x14ac:dyDescent="0.2">
      <c r="A50" s="361" t="s">
        <v>4</v>
      </c>
      <c r="B50" s="573">
        <v>8</v>
      </c>
      <c r="C50" s="573">
        <v>2</v>
      </c>
      <c r="D50" s="573">
        <v>19</v>
      </c>
      <c r="E50" s="573">
        <v>6</v>
      </c>
      <c r="F50" s="573">
        <v>29</v>
      </c>
      <c r="G50" s="573">
        <v>10</v>
      </c>
      <c r="H50" s="573">
        <v>10</v>
      </c>
      <c r="I50" s="573">
        <v>4</v>
      </c>
      <c r="J50" s="573">
        <v>31</v>
      </c>
      <c r="K50" s="573">
        <v>12</v>
      </c>
      <c r="L50" s="573">
        <v>97</v>
      </c>
      <c r="M50" s="574">
        <v>34</v>
      </c>
    </row>
    <row r="51" spans="1:13" s="403" customFormat="1" x14ac:dyDescent="0.2">
      <c r="A51" s="728" t="s">
        <v>265</v>
      </c>
      <c r="B51" s="1109"/>
      <c r="C51" s="1109"/>
      <c r="D51" s="1109"/>
      <c r="E51" s="1109"/>
      <c r="F51" s="1109"/>
      <c r="G51" s="1109"/>
      <c r="H51" s="1109"/>
      <c r="I51" s="1109"/>
      <c r="J51" s="1109"/>
      <c r="K51" s="1109"/>
      <c r="L51" s="1109"/>
      <c r="M51" s="889"/>
    </row>
    <row r="52" spans="1:13" s="403" customFormat="1" x14ac:dyDescent="0.2">
      <c r="A52" s="376"/>
      <c r="B52" s="1103" t="s">
        <v>36</v>
      </c>
      <c r="C52" s="1103"/>
      <c r="D52" s="1103" t="s">
        <v>37</v>
      </c>
      <c r="E52" s="1103"/>
      <c r="F52" s="1103" t="s">
        <v>39</v>
      </c>
      <c r="G52" s="1103"/>
      <c r="H52" s="1103" t="s">
        <v>38</v>
      </c>
      <c r="I52" s="1103"/>
      <c r="J52" s="962" t="s">
        <v>4</v>
      </c>
      <c r="K52" s="962" t="s">
        <v>27</v>
      </c>
      <c r="L52" s="962"/>
      <c r="M52" s="1101"/>
    </row>
    <row r="53" spans="1:13" s="403" customFormat="1" ht="25.5" x14ac:dyDescent="0.2">
      <c r="A53" s="272" t="s">
        <v>34</v>
      </c>
      <c r="B53" s="405" t="s">
        <v>4</v>
      </c>
      <c r="C53" s="405" t="s">
        <v>27</v>
      </c>
      <c r="D53" s="405" t="s">
        <v>4</v>
      </c>
      <c r="E53" s="405" t="s">
        <v>27</v>
      </c>
      <c r="F53" s="405" t="s">
        <v>4</v>
      </c>
      <c r="G53" s="405" t="s">
        <v>27</v>
      </c>
      <c r="H53" s="405" t="s">
        <v>4</v>
      </c>
      <c r="I53" s="405" t="s">
        <v>27</v>
      </c>
      <c r="J53" s="962"/>
      <c r="K53" s="962"/>
      <c r="L53" s="962"/>
      <c r="M53" s="1102"/>
    </row>
    <row r="54" spans="1:13" s="403" customFormat="1" x14ac:dyDescent="0.2">
      <c r="A54" s="272" t="s">
        <v>35</v>
      </c>
      <c r="B54" s="600" t="s">
        <v>333</v>
      </c>
      <c r="C54" s="601" t="s">
        <v>333</v>
      </c>
      <c r="D54" s="602" t="s">
        <v>333</v>
      </c>
      <c r="E54" s="602" t="s">
        <v>333</v>
      </c>
      <c r="F54" s="602">
        <v>3</v>
      </c>
      <c r="G54" s="602">
        <v>3</v>
      </c>
      <c r="H54" s="602">
        <v>2</v>
      </c>
      <c r="I54" s="602" t="s">
        <v>333</v>
      </c>
      <c r="J54" s="602">
        <v>30</v>
      </c>
      <c r="K54" s="602">
        <v>24</v>
      </c>
      <c r="L54" s="598">
        <v>35</v>
      </c>
      <c r="M54" s="599">
        <v>27</v>
      </c>
    </row>
    <row r="55" spans="1:13" s="403" customFormat="1" x14ac:dyDescent="0.2">
      <c r="A55" s="272" t="s">
        <v>82</v>
      </c>
      <c r="B55" s="600" t="s">
        <v>333</v>
      </c>
      <c r="C55" s="601" t="s">
        <v>333</v>
      </c>
      <c r="D55" s="602">
        <v>3</v>
      </c>
      <c r="E55" s="602">
        <v>2</v>
      </c>
      <c r="F55" s="602">
        <v>6</v>
      </c>
      <c r="G55" s="602">
        <v>2</v>
      </c>
      <c r="H55" s="602">
        <v>6</v>
      </c>
      <c r="I55" s="602">
        <v>3</v>
      </c>
      <c r="J55" s="602" t="s">
        <v>333</v>
      </c>
      <c r="K55" s="602" t="s">
        <v>333</v>
      </c>
      <c r="L55" s="598">
        <v>15</v>
      </c>
      <c r="M55" s="599">
        <v>7</v>
      </c>
    </row>
    <row r="56" spans="1:13" s="403" customFormat="1" x14ac:dyDescent="0.2">
      <c r="A56" s="272" t="s">
        <v>83</v>
      </c>
      <c r="B56" s="600" t="s">
        <v>333</v>
      </c>
      <c r="C56" s="601" t="s">
        <v>333</v>
      </c>
      <c r="D56" s="602" t="s">
        <v>333</v>
      </c>
      <c r="E56" s="602" t="s">
        <v>333</v>
      </c>
      <c r="F56" s="602">
        <v>2</v>
      </c>
      <c r="G56" s="602">
        <v>1</v>
      </c>
      <c r="H56" s="602" t="s">
        <v>333</v>
      </c>
      <c r="I56" s="602" t="s">
        <v>333</v>
      </c>
      <c r="J56" s="602" t="s">
        <v>333</v>
      </c>
      <c r="K56" s="602" t="s">
        <v>333</v>
      </c>
      <c r="L56" s="598">
        <v>2</v>
      </c>
      <c r="M56" s="599">
        <v>1</v>
      </c>
    </row>
    <row r="57" spans="1:13" s="403" customFormat="1" x14ac:dyDescent="0.2">
      <c r="A57" s="272" t="s">
        <v>174</v>
      </c>
      <c r="B57" s="600">
        <v>7</v>
      </c>
      <c r="C57" s="601" t="s">
        <v>333</v>
      </c>
      <c r="D57" s="602">
        <v>20</v>
      </c>
      <c r="E57" s="602">
        <v>11</v>
      </c>
      <c r="F57" s="602">
        <v>48</v>
      </c>
      <c r="G57" s="602">
        <v>19</v>
      </c>
      <c r="H57" s="602">
        <v>15</v>
      </c>
      <c r="I57" s="602">
        <v>7</v>
      </c>
      <c r="J57" s="602">
        <v>1</v>
      </c>
      <c r="K57" s="602" t="s">
        <v>333</v>
      </c>
      <c r="L57" s="598">
        <v>91</v>
      </c>
      <c r="M57" s="599">
        <v>37</v>
      </c>
    </row>
    <row r="58" spans="1:13" s="403" customFormat="1" x14ac:dyDescent="0.2">
      <c r="A58" s="361" t="s">
        <v>4</v>
      </c>
      <c r="B58" s="598">
        <v>7</v>
      </c>
      <c r="C58" s="598">
        <v>0</v>
      </c>
      <c r="D58" s="598">
        <v>23</v>
      </c>
      <c r="E58" s="598">
        <v>13</v>
      </c>
      <c r="F58" s="598">
        <v>59</v>
      </c>
      <c r="G58" s="598">
        <v>25</v>
      </c>
      <c r="H58" s="598">
        <v>23</v>
      </c>
      <c r="I58" s="598">
        <v>10</v>
      </c>
      <c r="J58" s="598">
        <v>31</v>
      </c>
      <c r="K58" s="598">
        <v>24</v>
      </c>
      <c r="L58" s="598">
        <v>143</v>
      </c>
      <c r="M58" s="599">
        <v>72</v>
      </c>
    </row>
    <row r="59" spans="1:13" s="5" customFormat="1" x14ac:dyDescent="0.2">
      <c r="A59" s="728" t="s">
        <v>266</v>
      </c>
      <c r="B59" s="1109"/>
      <c r="C59" s="1109"/>
      <c r="D59" s="1109"/>
      <c r="E59" s="1109"/>
      <c r="F59" s="1109"/>
      <c r="G59" s="1109"/>
      <c r="H59" s="1109"/>
      <c r="I59" s="1109"/>
      <c r="J59" s="1109"/>
      <c r="K59" s="1109"/>
      <c r="L59" s="1109"/>
      <c r="M59" s="889"/>
    </row>
    <row r="60" spans="1:13" s="5" customFormat="1" x14ac:dyDescent="0.2">
      <c r="A60" s="282"/>
      <c r="B60" s="962" t="s">
        <v>36</v>
      </c>
      <c r="C60" s="962"/>
      <c r="D60" s="962" t="s">
        <v>37</v>
      </c>
      <c r="E60" s="962"/>
      <c r="F60" s="962" t="s">
        <v>39</v>
      </c>
      <c r="G60" s="962"/>
      <c r="H60" s="962" t="s">
        <v>38</v>
      </c>
      <c r="I60" s="962"/>
      <c r="J60" s="962" t="s">
        <v>4</v>
      </c>
      <c r="K60" s="962" t="s">
        <v>27</v>
      </c>
      <c r="L60" s="962"/>
      <c r="M60" s="1101"/>
    </row>
    <row r="61" spans="1:13" s="5" customFormat="1" ht="15" customHeight="1" x14ac:dyDescent="0.2">
      <c r="A61" s="272" t="s">
        <v>34</v>
      </c>
      <c r="B61" s="31" t="s">
        <v>4</v>
      </c>
      <c r="C61" s="31" t="s">
        <v>27</v>
      </c>
      <c r="D61" s="31" t="s">
        <v>4</v>
      </c>
      <c r="E61" s="31" t="s">
        <v>27</v>
      </c>
      <c r="F61" s="31" t="s">
        <v>4</v>
      </c>
      <c r="G61" s="31" t="s">
        <v>27</v>
      </c>
      <c r="H61" s="31" t="s">
        <v>4</v>
      </c>
      <c r="I61" s="31" t="s">
        <v>27</v>
      </c>
      <c r="J61" s="962"/>
      <c r="K61" s="962"/>
      <c r="L61" s="962"/>
      <c r="M61" s="1102"/>
    </row>
    <row r="62" spans="1:13" s="5" customFormat="1" x14ac:dyDescent="0.2">
      <c r="A62" s="272" t="s">
        <v>35</v>
      </c>
      <c r="B62" s="693" t="s">
        <v>333</v>
      </c>
      <c r="C62" s="694" t="s">
        <v>333</v>
      </c>
      <c r="D62" s="695">
        <v>2</v>
      </c>
      <c r="E62" s="695" t="s">
        <v>333</v>
      </c>
      <c r="F62" s="695">
        <v>4</v>
      </c>
      <c r="G62" s="695">
        <v>1</v>
      </c>
      <c r="H62" s="695">
        <v>1</v>
      </c>
      <c r="I62" s="695" t="s">
        <v>333</v>
      </c>
      <c r="J62" s="695">
        <v>25</v>
      </c>
      <c r="K62" s="695">
        <v>15</v>
      </c>
      <c r="L62" s="691">
        <v>32</v>
      </c>
      <c r="M62" s="692">
        <v>16</v>
      </c>
    </row>
    <row r="63" spans="1:13" s="5" customFormat="1" x14ac:dyDescent="0.2">
      <c r="A63" s="272" t="s">
        <v>82</v>
      </c>
      <c r="B63" s="693">
        <v>1</v>
      </c>
      <c r="C63" s="694">
        <v>1</v>
      </c>
      <c r="D63" s="695">
        <v>5</v>
      </c>
      <c r="E63" s="695" t="s">
        <v>333</v>
      </c>
      <c r="F63" s="695">
        <v>7</v>
      </c>
      <c r="G63" s="695">
        <v>2</v>
      </c>
      <c r="H63" s="695">
        <v>3</v>
      </c>
      <c r="I63" s="695">
        <v>1</v>
      </c>
      <c r="J63" s="695">
        <v>2</v>
      </c>
      <c r="K63" s="695">
        <v>2</v>
      </c>
      <c r="L63" s="691">
        <v>18</v>
      </c>
      <c r="M63" s="692">
        <v>6</v>
      </c>
    </row>
    <row r="64" spans="1:13" s="5" customFormat="1" x14ac:dyDescent="0.2">
      <c r="A64" s="272" t="s">
        <v>83</v>
      </c>
      <c r="B64" s="693">
        <v>1</v>
      </c>
      <c r="C64" s="694" t="s">
        <v>333</v>
      </c>
      <c r="D64" s="695" t="s">
        <v>333</v>
      </c>
      <c r="E64" s="695" t="s">
        <v>333</v>
      </c>
      <c r="F64" s="695">
        <v>4</v>
      </c>
      <c r="G64" s="695">
        <v>3</v>
      </c>
      <c r="H64" s="695">
        <v>4</v>
      </c>
      <c r="I64" s="695">
        <v>3</v>
      </c>
      <c r="J64" s="695">
        <v>2</v>
      </c>
      <c r="K64" s="695">
        <v>2</v>
      </c>
      <c r="L64" s="691">
        <v>11</v>
      </c>
      <c r="M64" s="692">
        <v>8</v>
      </c>
    </row>
    <row r="65" spans="1:13" s="5" customFormat="1" x14ac:dyDescent="0.2">
      <c r="A65" s="272" t="s">
        <v>174</v>
      </c>
      <c r="B65" s="693">
        <v>5</v>
      </c>
      <c r="C65" s="694">
        <v>2</v>
      </c>
      <c r="D65" s="695">
        <v>15</v>
      </c>
      <c r="E65" s="695">
        <v>2</v>
      </c>
      <c r="F65" s="695">
        <v>47</v>
      </c>
      <c r="G65" s="695">
        <v>13</v>
      </c>
      <c r="H65" s="695">
        <v>8</v>
      </c>
      <c r="I65" s="695">
        <v>5</v>
      </c>
      <c r="J65" s="695">
        <v>10</v>
      </c>
      <c r="K65" s="695">
        <v>6</v>
      </c>
      <c r="L65" s="691">
        <v>85</v>
      </c>
      <c r="M65" s="692">
        <v>28</v>
      </c>
    </row>
    <row r="66" spans="1:13" x14ac:dyDescent="0.2">
      <c r="A66" s="361" t="s">
        <v>4</v>
      </c>
      <c r="B66" s="696">
        <v>7</v>
      </c>
      <c r="C66" s="697">
        <v>3</v>
      </c>
      <c r="D66" s="697">
        <v>22</v>
      </c>
      <c r="E66" s="697">
        <v>2</v>
      </c>
      <c r="F66" s="697">
        <v>62</v>
      </c>
      <c r="G66" s="697">
        <v>19</v>
      </c>
      <c r="H66" s="697">
        <v>16</v>
      </c>
      <c r="I66" s="697">
        <v>9</v>
      </c>
      <c r="J66" s="697">
        <v>39</v>
      </c>
      <c r="K66" s="697">
        <v>25</v>
      </c>
      <c r="L66" s="691">
        <v>146</v>
      </c>
      <c r="M66" s="692">
        <v>58</v>
      </c>
    </row>
    <row r="67" spans="1:13" ht="26.25" customHeight="1" x14ac:dyDescent="0.2">
      <c r="A67" s="728" t="s">
        <v>356</v>
      </c>
      <c r="B67" s="1106"/>
      <c r="C67" s="1107"/>
      <c r="D67" s="1107"/>
      <c r="E67" s="1107"/>
      <c r="F67" s="1107"/>
      <c r="G67" s="1107"/>
      <c r="H67" s="1107"/>
      <c r="I67" s="1107"/>
      <c r="J67" s="1107"/>
      <c r="K67" s="1107"/>
      <c r="L67" s="1107"/>
      <c r="M67" s="1108"/>
    </row>
    <row r="68" spans="1:13" x14ac:dyDescent="0.2">
      <c r="A68" s="282"/>
      <c r="B68" s="962" t="s">
        <v>36</v>
      </c>
      <c r="C68" s="962"/>
      <c r="D68" s="962" t="s">
        <v>37</v>
      </c>
      <c r="E68" s="962"/>
      <c r="F68" s="962" t="s">
        <v>39</v>
      </c>
      <c r="G68" s="962"/>
      <c r="H68" s="962" t="s">
        <v>38</v>
      </c>
      <c r="I68" s="962"/>
      <c r="J68" s="962" t="s">
        <v>4</v>
      </c>
      <c r="K68" s="962" t="s">
        <v>27</v>
      </c>
      <c r="L68" s="962"/>
      <c r="M68" s="1101"/>
    </row>
    <row r="69" spans="1:13" ht="15" customHeight="1" x14ac:dyDescent="0.2">
      <c r="A69" s="272" t="s">
        <v>34</v>
      </c>
      <c r="B69" s="31" t="s">
        <v>4</v>
      </c>
      <c r="C69" s="31" t="s">
        <v>27</v>
      </c>
      <c r="D69" s="31" t="s">
        <v>4</v>
      </c>
      <c r="E69" s="31" t="s">
        <v>27</v>
      </c>
      <c r="F69" s="31" t="s">
        <v>4</v>
      </c>
      <c r="G69" s="31" t="s">
        <v>27</v>
      </c>
      <c r="H69" s="31" t="s">
        <v>4</v>
      </c>
      <c r="I69" s="31" t="s">
        <v>27</v>
      </c>
      <c r="J69" s="962"/>
      <c r="K69" s="962"/>
      <c r="L69" s="962"/>
      <c r="M69" s="1102"/>
    </row>
    <row r="70" spans="1:13" x14ac:dyDescent="0.2">
      <c r="A70" s="272" t="s">
        <v>35</v>
      </c>
      <c r="B70" s="8"/>
      <c r="C70" s="8"/>
      <c r="D70" s="8"/>
      <c r="E70" s="8"/>
      <c r="F70" s="8"/>
      <c r="G70" s="8"/>
      <c r="H70" s="8"/>
      <c r="I70" s="8"/>
      <c r="J70" s="8">
        <v>2</v>
      </c>
      <c r="K70" s="8"/>
      <c r="L70" s="63">
        <f t="shared" ref="L70:M74" si="3">SUM(B70,D70,F70,H70,J70)</f>
        <v>2</v>
      </c>
      <c r="M70" s="62">
        <f t="shared" si="3"/>
        <v>0</v>
      </c>
    </row>
    <row r="71" spans="1:13" x14ac:dyDescent="0.2">
      <c r="A71" s="272" t="s">
        <v>82</v>
      </c>
      <c r="B71" s="8"/>
      <c r="C71" s="8"/>
      <c r="D71" s="8"/>
      <c r="E71" s="8"/>
      <c r="F71" s="8"/>
      <c r="G71" s="8"/>
      <c r="H71" s="8"/>
      <c r="I71" s="8"/>
      <c r="J71" s="8">
        <v>10</v>
      </c>
      <c r="K71" s="8">
        <v>6</v>
      </c>
      <c r="L71" s="63">
        <f t="shared" si="3"/>
        <v>10</v>
      </c>
      <c r="M71" s="62">
        <f t="shared" si="3"/>
        <v>6</v>
      </c>
    </row>
    <row r="72" spans="1:13" x14ac:dyDescent="0.2">
      <c r="A72" s="272" t="s">
        <v>83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63">
        <f t="shared" si="3"/>
        <v>0</v>
      </c>
      <c r="M72" s="62">
        <f t="shared" si="3"/>
        <v>0</v>
      </c>
    </row>
    <row r="73" spans="1:13" x14ac:dyDescent="0.2">
      <c r="A73" s="272" t="s">
        <v>174</v>
      </c>
      <c r="B73" s="8"/>
      <c r="C73" s="8"/>
      <c r="D73" s="8">
        <v>5</v>
      </c>
      <c r="E73" s="8"/>
      <c r="F73" s="8">
        <v>1</v>
      </c>
      <c r="G73" s="8">
        <v>1</v>
      </c>
      <c r="H73" s="8"/>
      <c r="I73" s="8"/>
      <c r="J73" s="8">
        <v>5</v>
      </c>
      <c r="K73" s="8">
        <v>3</v>
      </c>
      <c r="L73" s="63">
        <f t="shared" si="3"/>
        <v>11</v>
      </c>
      <c r="M73" s="62">
        <f t="shared" si="3"/>
        <v>4</v>
      </c>
    </row>
    <row r="74" spans="1:13" x14ac:dyDescent="0.2">
      <c r="A74" s="439" t="s">
        <v>4</v>
      </c>
      <c r="B74" s="63">
        <f t="shared" ref="B74:K74" si="4">SUM(B70:B73)</f>
        <v>0</v>
      </c>
      <c r="C74" s="63">
        <f t="shared" si="4"/>
        <v>0</v>
      </c>
      <c r="D74" s="63">
        <f t="shared" si="4"/>
        <v>5</v>
      </c>
      <c r="E74" s="63">
        <f t="shared" si="4"/>
        <v>0</v>
      </c>
      <c r="F74" s="63">
        <f t="shared" si="4"/>
        <v>1</v>
      </c>
      <c r="G74" s="63">
        <f t="shared" si="4"/>
        <v>1</v>
      </c>
      <c r="H74" s="63">
        <f t="shared" si="4"/>
        <v>0</v>
      </c>
      <c r="I74" s="63">
        <f t="shared" si="4"/>
        <v>0</v>
      </c>
      <c r="J74" s="63">
        <f t="shared" si="4"/>
        <v>17</v>
      </c>
      <c r="K74" s="63">
        <f t="shared" si="4"/>
        <v>9</v>
      </c>
      <c r="L74" s="63">
        <f t="shared" si="3"/>
        <v>23</v>
      </c>
      <c r="M74" s="62">
        <f t="shared" si="3"/>
        <v>10</v>
      </c>
    </row>
    <row r="75" spans="1:13" x14ac:dyDescent="0.2">
      <c r="A75" s="728" t="s">
        <v>345</v>
      </c>
      <c r="B75" s="1098"/>
      <c r="C75" s="1099"/>
      <c r="D75" s="1099"/>
      <c r="E75" s="1099"/>
      <c r="F75" s="1099"/>
      <c r="G75" s="1099"/>
      <c r="H75" s="1099"/>
      <c r="I75" s="1099"/>
      <c r="J75" s="1099"/>
      <c r="K75" s="1099"/>
      <c r="L75" s="1099"/>
      <c r="M75" s="1100"/>
    </row>
    <row r="76" spans="1:13" x14ac:dyDescent="0.2">
      <c r="A76" s="282"/>
      <c r="B76" s="962" t="s">
        <v>36</v>
      </c>
      <c r="C76" s="962"/>
      <c r="D76" s="962" t="s">
        <v>37</v>
      </c>
      <c r="E76" s="962"/>
      <c r="F76" s="962" t="s">
        <v>39</v>
      </c>
      <c r="G76" s="962"/>
      <c r="H76" s="962" t="s">
        <v>38</v>
      </c>
      <c r="I76" s="962"/>
      <c r="J76" s="962" t="s">
        <v>4</v>
      </c>
      <c r="K76" s="962" t="s">
        <v>27</v>
      </c>
      <c r="L76" s="962"/>
      <c r="M76" s="1101"/>
    </row>
    <row r="77" spans="1:13" ht="12.75" customHeight="1" x14ac:dyDescent="0.2">
      <c r="A77" s="272" t="s">
        <v>34</v>
      </c>
      <c r="B77" s="31" t="s">
        <v>4</v>
      </c>
      <c r="C77" s="31" t="s">
        <v>27</v>
      </c>
      <c r="D77" s="31" t="s">
        <v>4</v>
      </c>
      <c r="E77" s="31" t="s">
        <v>27</v>
      </c>
      <c r="F77" s="31" t="s">
        <v>4</v>
      </c>
      <c r="G77" s="31" t="s">
        <v>27</v>
      </c>
      <c r="H77" s="31" t="s">
        <v>4</v>
      </c>
      <c r="I77" s="31" t="s">
        <v>27</v>
      </c>
      <c r="J77" s="962"/>
      <c r="K77" s="962"/>
      <c r="L77" s="962"/>
      <c r="M77" s="1102"/>
    </row>
    <row r="78" spans="1:13" x14ac:dyDescent="0.2">
      <c r="A78" s="272" t="s">
        <v>35</v>
      </c>
      <c r="B78" s="701">
        <v>6</v>
      </c>
      <c r="C78" s="701">
        <v>0</v>
      </c>
      <c r="D78" s="701">
        <v>12</v>
      </c>
      <c r="E78" s="701">
        <v>3</v>
      </c>
      <c r="F78" s="701">
        <v>26</v>
      </c>
      <c r="G78" s="701">
        <v>9</v>
      </c>
      <c r="H78" s="701">
        <v>26</v>
      </c>
      <c r="I78" s="701">
        <v>11</v>
      </c>
      <c r="J78" s="701">
        <v>122</v>
      </c>
      <c r="K78" s="701">
        <v>64</v>
      </c>
      <c r="L78" s="702">
        <v>192</v>
      </c>
      <c r="M78" s="703">
        <v>87</v>
      </c>
    </row>
    <row r="79" spans="1:13" x14ac:dyDescent="0.2">
      <c r="A79" s="272" t="s">
        <v>82</v>
      </c>
      <c r="B79" s="701">
        <v>7</v>
      </c>
      <c r="C79" s="701">
        <v>1</v>
      </c>
      <c r="D79" s="701">
        <v>22</v>
      </c>
      <c r="E79" s="701">
        <v>6</v>
      </c>
      <c r="F79" s="701">
        <v>29</v>
      </c>
      <c r="G79" s="701">
        <v>7</v>
      </c>
      <c r="H79" s="701">
        <v>30</v>
      </c>
      <c r="I79" s="701">
        <v>14</v>
      </c>
      <c r="J79" s="701">
        <v>22</v>
      </c>
      <c r="K79" s="701">
        <v>11</v>
      </c>
      <c r="L79" s="699">
        <v>110</v>
      </c>
      <c r="M79" s="700">
        <v>39</v>
      </c>
    </row>
    <row r="80" spans="1:13" x14ac:dyDescent="0.2">
      <c r="A80" s="272" t="s">
        <v>83</v>
      </c>
      <c r="B80" s="701">
        <v>3</v>
      </c>
      <c r="C80" s="701">
        <v>0</v>
      </c>
      <c r="D80" s="701">
        <v>0</v>
      </c>
      <c r="E80" s="701">
        <v>0</v>
      </c>
      <c r="F80" s="701">
        <v>20</v>
      </c>
      <c r="G80" s="701">
        <v>8</v>
      </c>
      <c r="H80" s="701">
        <v>16</v>
      </c>
      <c r="I80" s="701">
        <v>10</v>
      </c>
      <c r="J80" s="701">
        <v>6</v>
      </c>
      <c r="K80" s="701">
        <v>5</v>
      </c>
      <c r="L80" s="699">
        <v>45</v>
      </c>
      <c r="M80" s="700">
        <v>23</v>
      </c>
    </row>
    <row r="81" spans="1:13" x14ac:dyDescent="0.2">
      <c r="A81" s="698" t="s">
        <v>174</v>
      </c>
      <c r="B81" s="704">
        <v>24</v>
      </c>
      <c r="C81" s="704">
        <v>6</v>
      </c>
      <c r="D81" s="704">
        <v>92</v>
      </c>
      <c r="E81" s="704">
        <v>29</v>
      </c>
      <c r="F81" s="704">
        <v>202</v>
      </c>
      <c r="G81" s="704">
        <v>83</v>
      </c>
      <c r="H81" s="704">
        <v>79</v>
      </c>
      <c r="I81" s="704">
        <v>38</v>
      </c>
      <c r="J81" s="704">
        <v>25</v>
      </c>
      <c r="K81" s="704">
        <v>12</v>
      </c>
      <c r="L81" s="705">
        <v>422</v>
      </c>
      <c r="M81" s="706">
        <v>168</v>
      </c>
    </row>
    <row r="82" spans="1:13" x14ac:dyDescent="0.2">
      <c r="A82" s="361" t="s">
        <v>86</v>
      </c>
      <c r="B82" s="702">
        <f>SUM(B78:B81)</f>
        <v>40</v>
      </c>
      <c r="C82" s="702">
        <v>6</v>
      </c>
      <c r="D82" s="702">
        <f t="shared" ref="D82:M82" si="5">SUM(D78:D81)</f>
        <v>126</v>
      </c>
      <c r="E82" s="702">
        <f t="shared" si="5"/>
        <v>38</v>
      </c>
      <c r="F82" s="702">
        <f t="shared" si="5"/>
        <v>277</v>
      </c>
      <c r="G82" s="702">
        <f t="shared" si="5"/>
        <v>107</v>
      </c>
      <c r="H82" s="702">
        <f t="shared" si="5"/>
        <v>151</v>
      </c>
      <c r="I82" s="702">
        <f t="shared" si="5"/>
        <v>73</v>
      </c>
      <c r="J82" s="702">
        <f t="shared" si="5"/>
        <v>175</v>
      </c>
      <c r="K82" s="702">
        <f t="shared" si="5"/>
        <v>92</v>
      </c>
      <c r="L82" s="702">
        <f t="shared" si="5"/>
        <v>769</v>
      </c>
      <c r="M82" s="703">
        <f t="shared" si="5"/>
        <v>317</v>
      </c>
    </row>
    <row r="83" spans="1:13" x14ac:dyDescent="0.2">
      <c r="B83" s="708"/>
      <c r="D83" s="708"/>
    </row>
    <row r="84" spans="1:13" x14ac:dyDescent="0.2">
      <c r="D84" s="709"/>
      <c r="E84" s="709"/>
      <c r="F84" s="709"/>
      <c r="G84" s="709"/>
      <c r="H84" s="709"/>
      <c r="I84" s="709"/>
      <c r="J84" s="709"/>
      <c r="K84" s="709"/>
      <c r="L84" s="709"/>
      <c r="M84" s="710"/>
    </row>
    <row r="85" spans="1:13" x14ac:dyDescent="0.2">
      <c r="A85" s="1"/>
    </row>
    <row r="86" spans="1:13" ht="15" customHeight="1" x14ac:dyDescent="0.2">
      <c r="A86" s="1097"/>
      <c r="B86" s="1097"/>
      <c r="C86" s="1097"/>
      <c r="D86" s="1097"/>
      <c r="E86" s="1097"/>
      <c r="F86" s="1097"/>
      <c r="G86" s="1097"/>
      <c r="H86" s="1097"/>
      <c r="I86" s="1097"/>
      <c r="J86" s="1097"/>
      <c r="K86" s="1097"/>
      <c r="L86" s="1097"/>
      <c r="M86" s="1097"/>
    </row>
    <row r="87" spans="1:13" ht="15" customHeight="1" x14ac:dyDescent="0.2">
      <c r="A87" s="1026"/>
      <c r="B87" s="1026"/>
      <c r="C87" s="1026"/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</row>
  </sheetData>
  <sheetProtection password="CC3B" sheet="1" objects="1" scenarios="1"/>
  <mergeCells count="95">
    <mergeCell ref="M44:M45"/>
    <mergeCell ref="B51:L51"/>
    <mergeCell ref="B52:C52"/>
    <mergeCell ref="D52:E52"/>
    <mergeCell ref="F52:G52"/>
    <mergeCell ref="H52:I52"/>
    <mergeCell ref="J52:J53"/>
    <mergeCell ref="K52:K53"/>
    <mergeCell ref="L52:L53"/>
    <mergeCell ref="M52:M53"/>
    <mergeCell ref="B43:L43"/>
    <mergeCell ref="B44:C44"/>
    <mergeCell ref="D44:E44"/>
    <mergeCell ref="F44:G44"/>
    <mergeCell ref="H44:I44"/>
    <mergeCell ref="J44:J45"/>
    <mergeCell ref="K44:K45"/>
    <mergeCell ref="L44:L45"/>
    <mergeCell ref="M28:M29"/>
    <mergeCell ref="B35:L35"/>
    <mergeCell ref="B36:C36"/>
    <mergeCell ref="D36:E36"/>
    <mergeCell ref="F36:G36"/>
    <mergeCell ref="H36:I36"/>
    <mergeCell ref="J36:J37"/>
    <mergeCell ref="K36:K37"/>
    <mergeCell ref="L36:L37"/>
    <mergeCell ref="M36:M37"/>
    <mergeCell ref="B27:L27"/>
    <mergeCell ref="B28:C28"/>
    <mergeCell ref="D28:E28"/>
    <mergeCell ref="F28:G28"/>
    <mergeCell ref="H28:I28"/>
    <mergeCell ref="J28:J29"/>
    <mergeCell ref="K28:K29"/>
    <mergeCell ref="L28:L29"/>
    <mergeCell ref="M12:M13"/>
    <mergeCell ref="B19:L19"/>
    <mergeCell ref="B20:C20"/>
    <mergeCell ref="D20:E20"/>
    <mergeCell ref="F20:G20"/>
    <mergeCell ref="H20:I20"/>
    <mergeCell ref="J20:J21"/>
    <mergeCell ref="K20:K21"/>
    <mergeCell ref="L20:L21"/>
    <mergeCell ref="M20:M21"/>
    <mergeCell ref="B11:L11"/>
    <mergeCell ref="B12:C12"/>
    <mergeCell ref="D12:E12"/>
    <mergeCell ref="F12:G12"/>
    <mergeCell ref="H12:I12"/>
    <mergeCell ref="J12:J13"/>
    <mergeCell ref="K12:K13"/>
    <mergeCell ref="L12:L13"/>
    <mergeCell ref="A1:M1"/>
    <mergeCell ref="B67:M67"/>
    <mergeCell ref="M68:M69"/>
    <mergeCell ref="B2:I2"/>
    <mergeCell ref="J2:K2"/>
    <mergeCell ref="K60:K61"/>
    <mergeCell ref="B60:C60"/>
    <mergeCell ref="L4:L5"/>
    <mergeCell ref="L60:L61"/>
    <mergeCell ref="F60:G60"/>
    <mergeCell ref="H60:I60"/>
    <mergeCell ref="B3:L3"/>
    <mergeCell ref="B59:L59"/>
    <mergeCell ref="M4:M5"/>
    <mergeCell ref="M60:M61"/>
    <mergeCell ref="K4:K5"/>
    <mergeCell ref="J60:J61"/>
    <mergeCell ref="D60:E60"/>
    <mergeCell ref="L68:L69"/>
    <mergeCell ref="B68:C68"/>
    <mergeCell ref="D68:E68"/>
    <mergeCell ref="F68:G68"/>
    <mergeCell ref="H68:I68"/>
    <mergeCell ref="J68:J69"/>
    <mergeCell ref="K68:K69"/>
    <mergeCell ref="B4:C4"/>
    <mergeCell ref="D4:E4"/>
    <mergeCell ref="F4:G4"/>
    <mergeCell ref="H4:I4"/>
    <mergeCell ref="J4:J5"/>
    <mergeCell ref="A86:M86"/>
    <mergeCell ref="A87:M87"/>
    <mergeCell ref="B75:M75"/>
    <mergeCell ref="B76:C76"/>
    <mergeCell ref="D76:E76"/>
    <mergeCell ref="F76:G76"/>
    <mergeCell ref="H76:I76"/>
    <mergeCell ref="J76:J77"/>
    <mergeCell ref="K76:K77"/>
    <mergeCell ref="L76:L77"/>
    <mergeCell ref="M76:M77"/>
  </mergeCells>
  <pageMargins left="0.70866141732283472" right="0.70866141732283472" top="0.74803149606299213" bottom="0.74803149606299213" header="0.31496062992125984" footer="0.31496062992125984"/>
  <pageSetup paperSize="8" firstPageNumber="25" fitToWidth="0" fitToHeight="0" orientation="landscape" useFirstPageNumber="1" r:id="rId1"/>
  <headerFooter>
    <oddFooter>&amp;C&amp;P</oddFooter>
  </headerFooter>
  <rowBreaks count="1" manualBreakCount="1">
    <brk id="4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activeCell="N16" sqref="N16"/>
    </sheetView>
  </sheetViews>
  <sheetFormatPr defaultColWidth="9.140625" defaultRowHeight="15" x14ac:dyDescent="0.25"/>
  <cols>
    <col min="1" max="1" width="35.5703125" style="2" customWidth="1"/>
    <col min="2" max="2" width="7.5703125" style="1" customWidth="1"/>
    <col min="3" max="3" width="10" style="1" customWidth="1"/>
    <col min="4" max="4" width="10.5703125" style="1" customWidth="1"/>
    <col min="5" max="5" width="16.42578125" style="1" customWidth="1"/>
    <col min="6" max="6" width="9.7109375" style="1" customWidth="1"/>
    <col min="7" max="7" width="13.28515625" style="1" customWidth="1"/>
    <col min="8" max="8" width="25.85546875" style="1" customWidth="1"/>
    <col min="9" max="9" width="21.42578125" style="1" customWidth="1"/>
    <col min="10" max="10" width="11.85546875" style="1" customWidth="1"/>
    <col min="15" max="16384" width="9.140625" style="1"/>
  </cols>
  <sheetData>
    <row r="1" spans="1:14" ht="42.75" customHeight="1" thickBot="1" x14ac:dyDescent="0.3">
      <c r="A1" s="1058" t="s">
        <v>165</v>
      </c>
      <c r="B1" s="1059"/>
      <c r="C1" s="1059"/>
      <c r="D1" s="1059"/>
      <c r="E1" s="1059"/>
      <c r="F1" s="1059"/>
      <c r="G1" s="1059"/>
      <c r="H1" s="1059"/>
      <c r="I1" s="1060"/>
      <c r="J1" s="1061"/>
    </row>
    <row r="2" spans="1:14" s="4" customFormat="1" ht="21.75" customHeight="1" x14ac:dyDescent="0.2">
      <c r="A2" s="1112" t="s">
        <v>325</v>
      </c>
      <c r="B2" s="1114" t="s">
        <v>166</v>
      </c>
      <c r="C2" s="1114" t="s">
        <v>167</v>
      </c>
      <c r="D2" s="1114" t="s">
        <v>168</v>
      </c>
      <c r="E2" s="1114" t="s">
        <v>169</v>
      </c>
      <c r="F2" s="1114" t="s">
        <v>358</v>
      </c>
      <c r="G2" s="1114" t="s">
        <v>170</v>
      </c>
      <c r="H2" s="1114" t="s">
        <v>238</v>
      </c>
      <c r="I2" s="1114" t="s">
        <v>359</v>
      </c>
      <c r="J2" s="1110" t="s">
        <v>360</v>
      </c>
    </row>
    <row r="3" spans="1:14" s="4" customFormat="1" ht="26.25" customHeight="1" thickBot="1" x14ac:dyDescent="0.25">
      <c r="A3" s="1113"/>
      <c r="B3" s="1115"/>
      <c r="C3" s="1115"/>
      <c r="D3" s="1115"/>
      <c r="E3" s="1115"/>
      <c r="F3" s="1115"/>
      <c r="G3" s="1115"/>
      <c r="H3" s="1115"/>
      <c r="I3" s="1115"/>
      <c r="J3" s="1111"/>
    </row>
    <row r="4" spans="1:14" ht="26.25" customHeight="1" x14ac:dyDescent="0.2">
      <c r="A4" s="73" t="s">
        <v>342</v>
      </c>
      <c r="B4" s="603">
        <v>1</v>
      </c>
      <c r="C4" s="603">
        <v>5</v>
      </c>
      <c r="D4" s="641">
        <v>24</v>
      </c>
      <c r="E4" s="603">
        <v>19</v>
      </c>
      <c r="F4" s="603">
        <v>1</v>
      </c>
      <c r="G4" s="119">
        <v>12</v>
      </c>
      <c r="H4" s="120"/>
      <c r="I4" s="126"/>
      <c r="J4" s="74">
        <v>50</v>
      </c>
      <c r="K4" s="1"/>
      <c r="L4" s="1"/>
      <c r="M4" s="1"/>
      <c r="N4" s="1"/>
    </row>
    <row r="5" spans="1:14" ht="15" customHeight="1" thickBot="1" x14ac:dyDescent="0.25">
      <c r="A5" s="76" t="s">
        <v>89</v>
      </c>
      <c r="B5" s="604">
        <v>0</v>
      </c>
      <c r="C5" s="604">
        <v>1</v>
      </c>
      <c r="D5" s="645">
        <v>9</v>
      </c>
      <c r="E5" s="604">
        <v>6</v>
      </c>
      <c r="F5" s="604">
        <v>0</v>
      </c>
      <c r="G5" s="57">
        <v>0</v>
      </c>
      <c r="H5" s="121"/>
      <c r="I5" s="127"/>
      <c r="J5" s="58">
        <f t="shared" ref="J5:J25" si="0">SUM(B5:I5)</f>
        <v>16</v>
      </c>
      <c r="K5" s="1"/>
      <c r="L5" s="1"/>
      <c r="M5" s="1"/>
      <c r="N5" s="1"/>
    </row>
    <row r="6" spans="1:14" s="401" customFormat="1" ht="15" customHeight="1" x14ac:dyDescent="0.2">
      <c r="A6" s="421" t="s">
        <v>259</v>
      </c>
      <c r="B6" s="629">
        <v>1</v>
      </c>
      <c r="C6" s="629">
        <v>4</v>
      </c>
      <c r="D6" s="635">
        <v>13</v>
      </c>
      <c r="E6" s="629">
        <v>12</v>
      </c>
      <c r="F6" s="629">
        <v>1</v>
      </c>
      <c r="G6" s="630"/>
      <c r="H6" s="628"/>
      <c r="I6" s="629">
        <v>7</v>
      </c>
      <c r="J6" s="631">
        <v>38</v>
      </c>
    </row>
    <row r="7" spans="1:14" s="401" customFormat="1" ht="15" customHeight="1" thickBot="1" x14ac:dyDescent="0.25">
      <c r="A7" s="438" t="s">
        <v>89</v>
      </c>
      <c r="B7" s="632">
        <v>0</v>
      </c>
      <c r="C7" s="632">
        <v>3</v>
      </c>
      <c r="D7" s="638">
        <v>6</v>
      </c>
      <c r="E7" s="632">
        <v>4</v>
      </c>
      <c r="F7" s="632">
        <v>1</v>
      </c>
      <c r="G7" s="634"/>
      <c r="H7" s="632"/>
      <c r="I7" s="632">
        <v>4</v>
      </c>
      <c r="J7" s="633">
        <v>17</v>
      </c>
    </row>
    <row r="8" spans="1:14" s="401" customFormat="1" ht="15" customHeight="1" x14ac:dyDescent="0.2">
      <c r="A8" s="419" t="s">
        <v>260</v>
      </c>
      <c r="B8" s="641">
        <v>1</v>
      </c>
      <c r="C8" s="641">
        <v>4</v>
      </c>
      <c r="D8" s="641">
        <v>9</v>
      </c>
      <c r="E8" s="641">
        <v>18</v>
      </c>
      <c r="F8" s="641">
        <v>1</v>
      </c>
      <c r="G8" s="642"/>
      <c r="H8" s="643"/>
      <c r="I8" s="641">
        <v>3</v>
      </c>
      <c r="J8" s="644">
        <v>36</v>
      </c>
    </row>
    <row r="9" spans="1:14" s="401" customFormat="1" ht="15" customHeight="1" thickBot="1" x14ac:dyDescent="0.25">
      <c r="A9" s="420" t="s">
        <v>89</v>
      </c>
      <c r="B9" s="645">
        <v>0</v>
      </c>
      <c r="C9" s="645">
        <v>1</v>
      </c>
      <c r="D9" s="890">
        <v>3</v>
      </c>
      <c r="E9" s="645">
        <v>8</v>
      </c>
      <c r="F9" s="645">
        <v>0</v>
      </c>
      <c r="G9" s="646"/>
      <c r="H9" s="647"/>
      <c r="I9" s="645">
        <v>1</v>
      </c>
      <c r="J9" s="648">
        <v>13</v>
      </c>
    </row>
    <row r="10" spans="1:14" s="401" customFormat="1" ht="15" customHeight="1" x14ac:dyDescent="0.2">
      <c r="A10" s="421" t="s">
        <v>261</v>
      </c>
      <c r="B10" s="641">
        <v>1</v>
      </c>
      <c r="C10" s="641">
        <v>4</v>
      </c>
      <c r="D10" s="641">
        <v>6</v>
      </c>
      <c r="E10" s="649">
        <v>29</v>
      </c>
      <c r="F10" s="641">
        <v>1</v>
      </c>
      <c r="G10" s="642"/>
      <c r="H10" s="643"/>
      <c r="I10" s="641">
        <v>5</v>
      </c>
      <c r="J10" s="644">
        <v>46</v>
      </c>
    </row>
    <row r="11" spans="1:14" s="401" customFormat="1" ht="15" customHeight="1" thickBot="1" x14ac:dyDescent="0.25">
      <c r="A11" s="438" t="s">
        <v>89</v>
      </c>
      <c r="B11" s="645">
        <v>1</v>
      </c>
      <c r="C11" s="645">
        <v>1</v>
      </c>
      <c r="D11" s="891">
        <v>3</v>
      </c>
      <c r="E11" s="645">
        <v>8</v>
      </c>
      <c r="F11" s="645">
        <v>0</v>
      </c>
      <c r="G11" s="646"/>
      <c r="H11" s="647"/>
      <c r="I11" s="645">
        <v>3</v>
      </c>
      <c r="J11" s="648">
        <v>16</v>
      </c>
    </row>
    <row r="12" spans="1:14" s="401" customFormat="1" ht="15" customHeight="1" x14ac:dyDescent="0.2">
      <c r="A12" s="419" t="s">
        <v>262</v>
      </c>
      <c r="B12" s="635">
        <v>1</v>
      </c>
      <c r="C12" s="635">
        <v>3</v>
      </c>
      <c r="D12" s="635">
        <v>11</v>
      </c>
      <c r="E12" s="635">
        <v>16</v>
      </c>
      <c r="F12" s="635">
        <v>1</v>
      </c>
      <c r="G12" s="636"/>
      <c r="H12" s="652"/>
      <c r="I12" s="635">
        <v>5</v>
      </c>
      <c r="J12" s="637">
        <v>37</v>
      </c>
    </row>
    <row r="13" spans="1:14" s="401" customFormat="1" ht="15" customHeight="1" thickBot="1" x14ac:dyDescent="0.25">
      <c r="A13" s="420" t="s">
        <v>89</v>
      </c>
      <c r="B13" s="638">
        <v>0</v>
      </c>
      <c r="C13" s="638">
        <v>1</v>
      </c>
      <c r="D13" s="638">
        <v>5</v>
      </c>
      <c r="E13" s="638">
        <v>3</v>
      </c>
      <c r="F13" s="638">
        <v>1</v>
      </c>
      <c r="G13" s="640"/>
      <c r="H13" s="638"/>
      <c r="I13" s="638">
        <v>3</v>
      </c>
      <c r="J13" s="639">
        <v>13</v>
      </c>
    </row>
    <row r="14" spans="1:14" s="401" customFormat="1" ht="15" customHeight="1" x14ac:dyDescent="0.2">
      <c r="A14" s="421" t="s">
        <v>263</v>
      </c>
      <c r="B14" s="610">
        <v>1</v>
      </c>
      <c r="C14" s="610">
        <v>4</v>
      </c>
      <c r="D14" s="649">
        <v>6</v>
      </c>
      <c r="E14" s="610">
        <v>12</v>
      </c>
      <c r="F14" s="610">
        <v>1</v>
      </c>
      <c r="G14" s="605"/>
      <c r="H14" s="606"/>
      <c r="I14" s="610">
        <v>3</v>
      </c>
      <c r="J14" s="607">
        <v>27</v>
      </c>
    </row>
    <row r="15" spans="1:14" s="401" customFormat="1" ht="15" customHeight="1" thickBot="1" x14ac:dyDescent="0.25">
      <c r="A15" s="438" t="s">
        <v>89</v>
      </c>
      <c r="B15" s="611">
        <v>0</v>
      </c>
      <c r="C15" s="611">
        <v>1</v>
      </c>
      <c r="D15" s="611">
        <v>3</v>
      </c>
      <c r="E15" s="611">
        <v>0</v>
      </c>
      <c r="F15" s="611">
        <v>0</v>
      </c>
      <c r="G15" s="608"/>
      <c r="H15" s="609"/>
      <c r="I15" s="611">
        <v>1</v>
      </c>
      <c r="J15" s="612">
        <v>5</v>
      </c>
    </row>
    <row r="16" spans="1:14" s="401" customFormat="1" ht="15" customHeight="1" x14ac:dyDescent="0.2">
      <c r="A16" s="419" t="s">
        <v>264</v>
      </c>
      <c r="B16" s="622">
        <v>1</v>
      </c>
      <c r="C16" s="622">
        <v>5</v>
      </c>
      <c r="D16" s="635">
        <v>9</v>
      </c>
      <c r="E16" s="622">
        <v>32</v>
      </c>
      <c r="F16" s="622">
        <v>1</v>
      </c>
      <c r="G16" s="623"/>
      <c r="H16" s="621"/>
      <c r="I16" s="622">
        <v>7</v>
      </c>
      <c r="J16" s="624">
        <v>55</v>
      </c>
    </row>
    <row r="17" spans="1:14" s="401" customFormat="1" ht="15" customHeight="1" thickBot="1" x14ac:dyDescent="0.25">
      <c r="A17" s="420" t="s">
        <v>89</v>
      </c>
      <c r="B17" s="625">
        <v>0</v>
      </c>
      <c r="C17" s="625">
        <v>1</v>
      </c>
      <c r="D17" s="638">
        <v>3</v>
      </c>
      <c r="E17" s="625">
        <v>9</v>
      </c>
      <c r="F17" s="625">
        <v>1</v>
      </c>
      <c r="G17" s="626"/>
      <c r="H17" s="653"/>
      <c r="I17" s="625">
        <v>2</v>
      </c>
      <c r="J17" s="627">
        <v>16</v>
      </c>
    </row>
    <row r="18" spans="1:14" ht="15" customHeight="1" x14ac:dyDescent="0.25">
      <c r="A18" s="80" t="s">
        <v>265</v>
      </c>
      <c r="B18" s="641">
        <v>1</v>
      </c>
      <c r="C18" s="641">
        <v>4</v>
      </c>
      <c r="D18" s="641">
        <v>13</v>
      </c>
      <c r="E18" s="641">
        <v>24</v>
      </c>
      <c r="F18" s="641">
        <v>1</v>
      </c>
      <c r="G18" s="642"/>
      <c r="H18" s="643"/>
      <c r="I18" s="641">
        <v>11</v>
      </c>
      <c r="J18" s="644">
        <v>54</v>
      </c>
    </row>
    <row r="19" spans="1:14" ht="15" customHeight="1" thickBot="1" x14ac:dyDescent="0.3">
      <c r="A19" s="122" t="s">
        <v>89</v>
      </c>
      <c r="B19" s="645">
        <v>0</v>
      </c>
      <c r="C19" s="645">
        <v>1</v>
      </c>
      <c r="D19" s="645">
        <v>6</v>
      </c>
      <c r="E19" s="645">
        <v>6</v>
      </c>
      <c r="F19" s="645">
        <v>0</v>
      </c>
      <c r="G19" s="646"/>
      <c r="H19" s="647"/>
      <c r="I19" s="645">
        <v>3</v>
      </c>
      <c r="J19" s="648">
        <v>16</v>
      </c>
    </row>
    <row r="20" spans="1:14" ht="15" customHeight="1" x14ac:dyDescent="0.25">
      <c r="A20" s="73" t="s">
        <v>266</v>
      </c>
      <c r="B20" s="614">
        <v>1</v>
      </c>
      <c r="C20" s="614">
        <v>4</v>
      </c>
      <c r="D20" s="635">
        <v>9</v>
      </c>
      <c r="E20" s="614">
        <v>14</v>
      </c>
      <c r="F20" s="614">
        <v>1</v>
      </c>
      <c r="G20" s="615"/>
      <c r="H20" s="652"/>
      <c r="I20" s="614">
        <v>8</v>
      </c>
      <c r="J20" s="616">
        <v>37</v>
      </c>
    </row>
    <row r="21" spans="1:14" ht="15" customHeight="1" thickBot="1" x14ac:dyDescent="0.3">
      <c r="A21" s="76" t="s">
        <v>89</v>
      </c>
      <c r="B21" s="617">
        <v>0</v>
      </c>
      <c r="C21" s="617">
        <v>2</v>
      </c>
      <c r="D21" s="620">
        <v>4</v>
      </c>
      <c r="E21" s="617">
        <v>4</v>
      </c>
      <c r="F21" s="617">
        <v>0</v>
      </c>
      <c r="G21" s="618"/>
      <c r="H21" s="613"/>
      <c r="I21" s="617">
        <v>5</v>
      </c>
      <c r="J21" s="619">
        <v>15</v>
      </c>
    </row>
    <row r="22" spans="1:14" ht="30" customHeight="1" x14ac:dyDescent="0.25">
      <c r="A22" s="73" t="s">
        <v>228</v>
      </c>
      <c r="B22" s="126"/>
      <c r="C22" s="126"/>
      <c r="D22" s="126"/>
      <c r="E22" s="56">
        <v>0</v>
      </c>
      <c r="F22" s="56">
        <v>0</v>
      </c>
      <c r="G22" s="120"/>
      <c r="H22" s="56">
        <v>0</v>
      </c>
      <c r="I22" s="56">
        <v>0</v>
      </c>
      <c r="J22" s="74">
        <f t="shared" si="0"/>
        <v>0</v>
      </c>
    </row>
    <row r="23" spans="1:14" ht="15" customHeight="1" thickBot="1" x14ac:dyDescent="0.3">
      <c r="A23" s="76" t="s">
        <v>89</v>
      </c>
      <c r="B23" s="127"/>
      <c r="C23" s="127"/>
      <c r="D23" s="127"/>
      <c r="E23" s="60">
        <v>0</v>
      </c>
      <c r="F23" s="60">
        <v>0</v>
      </c>
      <c r="G23" s="123"/>
      <c r="H23" s="60">
        <v>0</v>
      </c>
      <c r="I23" s="60">
        <v>0</v>
      </c>
      <c r="J23" s="45">
        <f t="shared" si="0"/>
        <v>0</v>
      </c>
    </row>
    <row r="24" spans="1:14" ht="15" customHeight="1" x14ac:dyDescent="0.25">
      <c r="A24" s="73" t="s">
        <v>199</v>
      </c>
      <c r="B24" s="126"/>
      <c r="C24" s="126"/>
      <c r="D24" s="126"/>
      <c r="E24" s="56">
        <v>0</v>
      </c>
      <c r="F24" s="56">
        <v>0</v>
      </c>
      <c r="G24" s="120"/>
      <c r="H24" s="56">
        <v>0</v>
      </c>
      <c r="I24" s="56">
        <v>0</v>
      </c>
      <c r="J24" s="74">
        <f t="shared" si="0"/>
        <v>0</v>
      </c>
    </row>
    <row r="25" spans="1:14" ht="15" customHeight="1" thickBot="1" x14ac:dyDescent="0.3">
      <c r="A25" s="76" t="s">
        <v>89</v>
      </c>
      <c r="B25" s="127"/>
      <c r="C25" s="127"/>
      <c r="D25" s="127"/>
      <c r="E25" s="60">
        <v>0</v>
      </c>
      <c r="F25" s="60">
        <v>0</v>
      </c>
      <c r="G25" s="121"/>
      <c r="H25" s="60">
        <v>0</v>
      </c>
      <c r="I25" s="60">
        <v>0</v>
      </c>
      <c r="J25" s="45">
        <f t="shared" si="0"/>
        <v>0</v>
      </c>
    </row>
    <row r="26" spans="1:14" ht="30" customHeight="1" x14ac:dyDescent="0.25">
      <c r="A26" s="113" t="s">
        <v>361</v>
      </c>
      <c r="B26" s="83">
        <v>8</v>
      </c>
      <c r="C26" s="83">
        <v>32</v>
      </c>
      <c r="D26" s="83">
        <v>37</v>
      </c>
      <c r="E26" s="83">
        <v>157</v>
      </c>
      <c r="F26" s="83">
        <v>8</v>
      </c>
      <c r="G26" s="124"/>
      <c r="H26" s="83">
        <f>SUM(H22,H24)</f>
        <v>0</v>
      </c>
      <c r="I26" s="83">
        <v>49</v>
      </c>
      <c r="J26" s="84">
        <v>330</v>
      </c>
      <c r="K26" s="29"/>
    </row>
    <row r="27" spans="1:14" ht="15" customHeight="1" thickBot="1" x14ac:dyDescent="0.3">
      <c r="A27" s="76" t="s">
        <v>89</v>
      </c>
      <c r="B27" s="61">
        <v>1</v>
      </c>
      <c r="C27" s="61">
        <v>11</v>
      </c>
      <c r="D27" s="61">
        <v>33</v>
      </c>
      <c r="E27" s="61">
        <v>42</v>
      </c>
      <c r="F27" s="61">
        <v>3</v>
      </c>
      <c r="G27" s="127"/>
      <c r="H27" s="61">
        <f>SUM(H23,H25)</f>
        <v>0</v>
      </c>
      <c r="I27" s="61">
        <v>22</v>
      </c>
      <c r="J27" s="45">
        <v>111</v>
      </c>
    </row>
    <row r="28" spans="1:14" ht="15" customHeight="1" x14ac:dyDescent="0.25">
      <c r="A28" s="125" t="s">
        <v>357</v>
      </c>
      <c r="B28" s="892">
        <v>9</v>
      </c>
      <c r="C28" s="892">
        <v>37</v>
      </c>
      <c r="D28" s="892">
        <v>100</v>
      </c>
      <c r="E28" s="892">
        <v>176</v>
      </c>
      <c r="F28" s="892">
        <v>9</v>
      </c>
      <c r="G28" s="892">
        <v>12</v>
      </c>
      <c r="H28" s="892">
        <v>0</v>
      </c>
      <c r="I28" s="892">
        <v>49</v>
      </c>
      <c r="J28" s="893">
        <v>380</v>
      </c>
    </row>
    <row r="29" spans="1:14" ht="15" customHeight="1" thickBot="1" x14ac:dyDescent="0.3">
      <c r="A29" s="76" t="s">
        <v>89</v>
      </c>
      <c r="B29" s="651">
        <v>1</v>
      </c>
      <c r="C29" s="651">
        <v>12</v>
      </c>
      <c r="D29" s="651">
        <v>42</v>
      </c>
      <c r="E29" s="651">
        <v>48</v>
      </c>
      <c r="F29" s="651">
        <v>3</v>
      </c>
      <c r="G29" s="651">
        <v>0</v>
      </c>
      <c r="H29" s="651">
        <v>0</v>
      </c>
      <c r="I29" s="651">
        <v>22</v>
      </c>
      <c r="J29" s="650">
        <v>127</v>
      </c>
    </row>
    <row r="30" spans="1:14" ht="15" customHeight="1" x14ac:dyDescent="0.2">
      <c r="A30" s="42"/>
      <c r="B30" s="44"/>
      <c r="C30" s="44"/>
      <c r="D30" s="44"/>
      <c r="E30" s="44"/>
      <c r="F30" s="44"/>
      <c r="G30" s="44"/>
      <c r="H30" s="44"/>
      <c r="I30" s="44"/>
      <c r="J30" s="44"/>
      <c r="K30" s="24"/>
      <c r="L30" s="24"/>
      <c r="M30" s="24"/>
      <c r="N30" s="24"/>
    </row>
    <row r="31" spans="1:14" ht="12.75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"/>
      <c r="L31" s="1"/>
      <c r="M31" s="1"/>
      <c r="N31" s="1"/>
    </row>
    <row r="32" spans="1:14" ht="12.75" x14ac:dyDescent="0.2">
      <c r="A32" s="1"/>
      <c r="K32" s="1"/>
      <c r="L32" s="1"/>
      <c r="M32" s="1"/>
      <c r="N32" s="1"/>
    </row>
    <row r="33" spans="1:14" ht="12.75" x14ac:dyDescent="0.2">
      <c r="A33" s="1"/>
      <c r="K33" s="1"/>
      <c r="L33" s="1"/>
      <c r="M33" s="1"/>
      <c r="N33" s="1"/>
    </row>
    <row r="34" spans="1:14" ht="12.75" x14ac:dyDescent="0.2">
      <c r="A34" s="1"/>
      <c r="K34" s="1"/>
      <c r="L34" s="1"/>
      <c r="M34" s="1"/>
      <c r="N34" s="1"/>
    </row>
    <row r="35" spans="1:14" ht="12.75" x14ac:dyDescent="0.2">
      <c r="A35" s="1"/>
      <c r="K35" s="1"/>
      <c r="L35" s="1"/>
      <c r="M35" s="1"/>
      <c r="N35" s="1"/>
    </row>
    <row r="36" spans="1:14" ht="12.75" x14ac:dyDescent="0.2">
      <c r="A36" s="1"/>
      <c r="K36" s="1"/>
      <c r="L36" s="1"/>
      <c r="M36" s="1"/>
      <c r="N36" s="1"/>
    </row>
    <row r="37" spans="1:14" ht="12.75" x14ac:dyDescent="0.2">
      <c r="A37" s="1"/>
      <c r="K37" s="1"/>
      <c r="L37" s="1"/>
      <c r="M37" s="1"/>
      <c r="N37" s="1"/>
    </row>
    <row r="38" spans="1:14" ht="12.75" x14ac:dyDescent="0.2">
      <c r="A38" s="1"/>
      <c r="K38" s="1"/>
      <c r="L38" s="1"/>
      <c r="M38" s="1"/>
      <c r="N38" s="1"/>
    </row>
  </sheetData>
  <sheetProtection password="CC3B" sheet="1" objects="1" scenarios="1"/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0" firstPageNumber="27" fitToHeight="0" orientation="landscape" useFirstPageNumber="1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zoomScaleNormal="100" workbookViewId="0">
      <selection activeCell="I112" sqref="I112"/>
    </sheetView>
  </sheetViews>
  <sheetFormatPr defaultColWidth="9.140625" defaultRowHeight="12.75" x14ac:dyDescent="0.2"/>
  <cols>
    <col min="1" max="1" width="44.140625" style="444" customWidth="1"/>
    <col min="2" max="6" width="10.140625" style="1" customWidth="1"/>
    <col min="7" max="7" width="18" style="1" customWidth="1"/>
    <col min="8" max="8" width="14.28515625" style="1" customWidth="1"/>
    <col min="9" max="9" width="15.28515625" style="1" customWidth="1"/>
    <col min="10" max="10" width="14.28515625" style="1" customWidth="1"/>
    <col min="11" max="11" width="15.140625" style="1" customWidth="1"/>
    <col min="12" max="16384" width="9.140625" style="1"/>
  </cols>
  <sheetData>
    <row r="1" spans="1:11" ht="42.75" customHeight="1" x14ac:dyDescent="0.2">
      <c r="A1" s="1005" t="s">
        <v>197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5"/>
    </row>
    <row r="2" spans="1:11" s="4" customFormat="1" ht="18.75" customHeight="1" x14ac:dyDescent="0.2">
      <c r="A2" s="965" t="s">
        <v>325</v>
      </c>
      <c r="B2" s="982" t="s">
        <v>21</v>
      </c>
      <c r="C2" s="982"/>
      <c r="D2" s="982"/>
      <c r="E2" s="982"/>
      <c r="F2" s="982"/>
      <c r="G2" s="982"/>
      <c r="H2" s="955" t="s">
        <v>352</v>
      </c>
      <c r="I2" s="1118"/>
      <c r="J2" s="1118"/>
      <c r="K2" s="1117" t="s">
        <v>355</v>
      </c>
    </row>
    <row r="3" spans="1:11" s="4" customFormat="1" ht="52.5" customHeight="1" thickBot="1" x14ac:dyDescent="0.25">
      <c r="A3" s="1034"/>
      <c r="B3" s="715" t="s">
        <v>22</v>
      </c>
      <c r="C3" s="715" t="s">
        <v>23</v>
      </c>
      <c r="D3" s="715" t="s">
        <v>24</v>
      </c>
      <c r="E3" s="713" t="s">
        <v>25</v>
      </c>
      <c r="F3" s="715" t="s">
        <v>26</v>
      </c>
      <c r="G3" s="715" t="s">
        <v>54</v>
      </c>
      <c r="H3" s="715" t="s">
        <v>353</v>
      </c>
      <c r="I3" s="713" t="s">
        <v>233</v>
      </c>
      <c r="J3" s="715" t="s">
        <v>354</v>
      </c>
      <c r="K3" s="1117"/>
    </row>
    <row r="4" spans="1:11" s="5" customFormat="1" x14ac:dyDescent="0.2">
      <c r="A4" s="440" t="s">
        <v>259</v>
      </c>
      <c r="B4" s="89"/>
      <c r="C4" s="93">
        <v>2.92</v>
      </c>
      <c r="D4" s="93">
        <v>2.79</v>
      </c>
      <c r="E4" s="93"/>
      <c r="F4" s="93"/>
      <c r="G4" s="93"/>
      <c r="H4" s="93"/>
      <c r="I4" s="93">
        <v>0.06</v>
      </c>
      <c r="J4" s="93">
        <v>0.08</v>
      </c>
      <c r="K4" s="94">
        <v>0.37</v>
      </c>
    </row>
    <row r="5" spans="1:11" s="5" customFormat="1" x14ac:dyDescent="0.2">
      <c r="A5" s="376" t="s">
        <v>182</v>
      </c>
      <c r="B5" s="15"/>
      <c r="C5" s="41"/>
      <c r="D5" s="41"/>
      <c r="E5" s="41"/>
      <c r="F5" s="41"/>
      <c r="G5" s="41"/>
      <c r="H5" s="41"/>
      <c r="I5" s="41"/>
      <c r="J5" s="41"/>
      <c r="K5" s="95"/>
    </row>
    <row r="6" spans="1:11" s="5" customFormat="1" x14ac:dyDescent="0.2">
      <c r="A6" s="376" t="s">
        <v>183</v>
      </c>
      <c r="B6" s="15"/>
      <c r="C6" s="41"/>
      <c r="D6" s="41"/>
      <c r="E6" s="41"/>
      <c r="F6" s="41"/>
      <c r="G6" s="41"/>
      <c r="H6" s="41"/>
      <c r="I6" s="41"/>
      <c r="J6" s="41"/>
      <c r="K6" s="95"/>
    </row>
    <row r="7" spans="1:11" s="5" customFormat="1" x14ac:dyDescent="0.2">
      <c r="A7" s="376" t="s">
        <v>179</v>
      </c>
      <c r="B7" s="15"/>
      <c r="C7" s="41"/>
      <c r="D7" s="41"/>
      <c r="E7" s="41"/>
      <c r="F7" s="41"/>
      <c r="G7" s="41"/>
      <c r="H7" s="41"/>
      <c r="I7" s="41"/>
      <c r="J7" s="41"/>
      <c r="K7" s="95"/>
    </row>
    <row r="8" spans="1:11" s="5" customFormat="1" x14ac:dyDescent="0.2">
      <c r="A8" s="376" t="s">
        <v>180</v>
      </c>
      <c r="B8" s="15"/>
      <c r="C8" s="41">
        <v>1.92</v>
      </c>
      <c r="D8" s="41">
        <v>2.79</v>
      </c>
      <c r="E8" s="41"/>
      <c r="F8" s="41"/>
      <c r="G8" s="41"/>
      <c r="H8" s="41"/>
      <c r="I8" s="41"/>
      <c r="J8" s="41">
        <v>0.08</v>
      </c>
      <c r="K8" s="95">
        <v>0.37</v>
      </c>
    </row>
    <row r="9" spans="1:11" s="5" customFormat="1" x14ac:dyDescent="0.2">
      <c r="A9" s="376" t="s">
        <v>181</v>
      </c>
      <c r="B9" s="15"/>
      <c r="C9" s="41">
        <v>1</v>
      </c>
      <c r="D9" s="41"/>
      <c r="E9" s="41"/>
      <c r="F9" s="41"/>
      <c r="G9" s="41"/>
      <c r="H9" s="41"/>
      <c r="I9" s="41"/>
      <c r="J9" s="41"/>
      <c r="K9" s="95"/>
    </row>
    <row r="10" spans="1:11" s="5" customFormat="1" x14ac:dyDescent="0.2">
      <c r="A10" s="376" t="s">
        <v>184</v>
      </c>
      <c r="B10" s="90"/>
      <c r="C10" s="41"/>
      <c r="D10" s="41"/>
      <c r="E10" s="41"/>
      <c r="F10" s="41"/>
      <c r="G10" s="41"/>
      <c r="H10" s="41"/>
      <c r="I10" s="41"/>
      <c r="J10" s="41"/>
      <c r="K10" s="95"/>
    </row>
    <row r="11" spans="1:11" s="5" customFormat="1" ht="13.5" customHeight="1" thickBot="1" x14ac:dyDescent="0.25">
      <c r="A11" s="376" t="s">
        <v>198</v>
      </c>
      <c r="B11" s="15"/>
      <c r="C11" s="41">
        <v>1</v>
      </c>
      <c r="D11" s="41">
        <v>1</v>
      </c>
      <c r="E11" s="41"/>
      <c r="F11" s="41"/>
      <c r="G11" s="41"/>
      <c r="H11" s="41"/>
      <c r="I11" s="41"/>
      <c r="J11" s="41"/>
      <c r="K11" s="95"/>
    </row>
    <row r="12" spans="1:11" s="403" customFormat="1" ht="13.5" customHeight="1" x14ac:dyDescent="0.2">
      <c r="A12" s="440" t="s">
        <v>260</v>
      </c>
      <c r="B12" s="422"/>
      <c r="C12" s="424">
        <v>1</v>
      </c>
      <c r="D12" s="424">
        <v>1.2</v>
      </c>
      <c r="E12" s="424"/>
      <c r="F12" s="424"/>
      <c r="G12" s="424"/>
      <c r="H12" s="424"/>
      <c r="I12" s="424"/>
      <c r="J12" s="424"/>
      <c r="K12" s="425"/>
    </row>
    <row r="13" spans="1:11" s="403" customFormat="1" ht="13.5" customHeight="1" x14ac:dyDescent="0.2">
      <c r="A13" s="376" t="s">
        <v>182</v>
      </c>
      <c r="B13" s="404"/>
      <c r="C13" s="406"/>
      <c r="D13" s="406"/>
      <c r="E13" s="406"/>
      <c r="F13" s="406"/>
      <c r="G13" s="406"/>
      <c r="H13" s="406"/>
      <c r="I13" s="406"/>
      <c r="J13" s="406"/>
      <c r="K13" s="426"/>
    </row>
    <row r="14" spans="1:11" s="403" customFormat="1" ht="13.5" customHeight="1" x14ac:dyDescent="0.2">
      <c r="A14" s="376" t="s">
        <v>183</v>
      </c>
      <c r="B14" s="404"/>
      <c r="C14" s="406"/>
      <c r="D14" s="406"/>
      <c r="E14" s="406"/>
      <c r="F14" s="406"/>
      <c r="G14" s="406"/>
      <c r="H14" s="406"/>
      <c r="I14" s="406"/>
      <c r="J14" s="406"/>
      <c r="K14" s="426"/>
    </row>
    <row r="15" spans="1:11" s="403" customFormat="1" ht="13.5" customHeight="1" x14ac:dyDescent="0.2">
      <c r="A15" s="376" t="s">
        <v>179</v>
      </c>
      <c r="B15" s="404"/>
      <c r="C15" s="406"/>
      <c r="D15" s="406"/>
      <c r="E15" s="406"/>
      <c r="F15" s="406"/>
      <c r="G15" s="406"/>
      <c r="H15" s="406"/>
      <c r="I15" s="406"/>
      <c r="J15" s="406"/>
      <c r="K15" s="426"/>
    </row>
    <row r="16" spans="1:11" s="403" customFormat="1" ht="13.5" customHeight="1" x14ac:dyDescent="0.2">
      <c r="A16" s="376" t="s">
        <v>180</v>
      </c>
      <c r="B16" s="404"/>
      <c r="C16" s="406">
        <v>1</v>
      </c>
      <c r="D16" s="406">
        <v>1.2</v>
      </c>
      <c r="E16" s="406"/>
      <c r="F16" s="406"/>
      <c r="G16" s="406"/>
      <c r="H16" s="406"/>
      <c r="I16" s="406"/>
      <c r="J16" s="406"/>
      <c r="K16" s="426"/>
    </row>
    <row r="17" spans="1:11" s="403" customFormat="1" ht="13.5" customHeight="1" x14ac:dyDescent="0.2">
      <c r="A17" s="376" t="s">
        <v>181</v>
      </c>
      <c r="B17" s="404"/>
      <c r="C17" s="406"/>
      <c r="D17" s="406"/>
      <c r="E17" s="406"/>
      <c r="F17" s="406"/>
      <c r="G17" s="406"/>
      <c r="H17" s="406"/>
      <c r="I17" s="406"/>
      <c r="J17" s="406"/>
      <c r="K17" s="426"/>
    </row>
    <row r="18" spans="1:11" s="403" customFormat="1" ht="13.5" customHeight="1" x14ac:dyDescent="0.2">
      <c r="A18" s="376" t="s">
        <v>184</v>
      </c>
      <c r="B18" s="423"/>
      <c r="C18" s="406"/>
      <c r="D18" s="406"/>
      <c r="E18" s="406"/>
      <c r="F18" s="406"/>
      <c r="G18" s="406"/>
      <c r="H18" s="406"/>
      <c r="I18" s="406"/>
      <c r="J18" s="406"/>
      <c r="K18" s="426"/>
    </row>
    <row r="19" spans="1:11" s="403" customFormat="1" ht="13.5" customHeight="1" thickBot="1" x14ac:dyDescent="0.25">
      <c r="A19" s="376" t="s">
        <v>198</v>
      </c>
      <c r="B19" s="404"/>
      <c r="C19" s="406">
        <v>1</v>
      </c>
      <c r="D19" s="406">
        <v>1</v>
      </c>
      <c r="E19" s="406"/>
      <c r="F19" s="406"/>
      <c r="G19" s="406"/>
      <c r="H19" s="406"/>
      <c r="I19" s="406"/>
      <c r="J19" s="406"/>
      <c r="K19" s="426"/>
    </row>
    <row r="20" spans="1:11" s="403" customFormat="1" ht="13.5" customHeight="1" x14ac:dyDescent="0.2">
      <c r="A20" s="440" t="s">
        <v>261</v>
      </c>
      <c r="B20" s="422"/>
      <c r="C20" s="424"/>
      <c r="D20" s="424">
        <v>1.75</v>
      </c>
      <c r="E20" s="424"/>
      <c r="F20" s="424"/>
      <c r="G20" s="424"/>
      <c r="H20" s="424"/>
      <c r="I20" s="424"/>
      <c r="J20" s="424"/>
      <c r="K20" s="425">
        <v>0.25</v>
      </c>
    </row>
    <row r="21" spans="1:11" s="403" customFormat="1" ht="13.5" customHeight="1" x14ac:dyDescent="0.2">
      <c r="A21" s="376" t="s">
        <v>182</v>
      </c>
      <c r="B21" s="404"/>
      <c r="C21" s="406"/>
      <c r="D21" s="406"/>
      <c r="E21" s="406"/>
      <c r="F21" s="406"/>
      <c r="G21" s="406"/>
      <c r="H21" s="406"/>
      <c r="I21" s="406"/>
      <c r="J21" s="406"/>
      <c r="K21" s="426"/>
    </row>
    <row r="22" spans="1:11" s="403" customFormat="1" ht="13.5" customHeight="1" x14ac:dyDescent="0.2">
      <c r="A22" s="376" t="s">
        <v>183</v>
      </c>
      <c r="B22" s="404"/>
      <c r="C22" s="406"/>
      <c r="D22" s="406"/>
      <c r="E22" s="406"/>
      <c r="F22" s="406"/>
      <c r="G22" s="406"/>
      <c r="H22" s="406"/>
      <c r="I22" s="406"/>
      <c r="J22" s="406"/>
      <c r="K22" s="426"/>
    </row>
    <row r="23" spans="1:11" s="403" customFormat="1" ht="13.5" customHeight="1" x14ac:dyDescent="0.2">
      <c r="A23" s="376" t="s">
        <v>179</v>
      </c>
      <c r="B23" s="404"/>
      <c r="C23" s="406"/>
      <c r="D23" s="406"/>
      <c r="E23" s="406"/>
      <c r="F23" s="406"/>
      <c r="G23" s="406"/>
      <c r="H23" s="406"/>
      <c r="I23" s="406"/>
      <c r="J23" s="406"/>
      <c r="K23" s="426"/>
    </row>
    <row r="24" spans="1:11" s="403" customFormat="1" ht="13.5" customHeight="1" x14ac:dyDescent="0.2">
      <c r="A24" s="376" t="s">
        <v>180</v>
      </c>
      <c r="B24" s="404"/>
      <c r="C24" s="406"/>
      <c r="D24" s="406">
        <v>0.75</v>
      </c>
      <c r="E24" s="406"/>
      <c r="F24" s="406"/>
      <c r="G24" s="406"/>
      <c r="H24" s="406"/>
      <c r="I24" s="406"/>
      <c r="J24" s="406"/>
      <c r="K24" s="426">
        <v>0.25</v>
      </c>
    </row>
    <row r="25" spans="1:11" s="403" customFormat="1" ht="13.5" customHeight="1" x14ac:dyDescent="0.2">
      <c r="A25" s="376" t="s">
        <v>181</v>
      </c>
      <c r="B25" s="404"/>
      <c r="C25" s="406"/>
      <c r="D25" s="406">
        <v>1</v>
      </c>
      <c r="E25" s="406"/>
      <c r="F25" s="406"/>
      <c r="G25" s="406"/>
      <c r="H25" s="406"/>
      <c r="I25" s="406"/>
      <c r="J25" s="406"/>
      <c r="K25" s="426"/>
    </row>
    <row r="26" spans="1:11" s="403" customFormat="1" ht="13.5" customHeight="1" x14ac:dyDescent="0.2">
      <c r="A26" s="376" t="s">
        <v>184</v>
      </c>
      <c r="B26" s="423"/>
      <c r="C26" s="406"/>
      <c r="D26" s="406"/>
      <c r="E26" s="406"/>
      <c r="F26" s="406"/>
      <c r="G26" s="406"/>
      <c r="H26" s="406"/>
      <c r="I26" s="406"/>
      <c r="J26" s="406"/>
      <c r="K26" s="426"/>
    </row>
    <row r="27" spans="1:11" s="403" customFormat="1" ht="13.5" customHeight="1" thickBot="1" x14ac:dyDescent="0.25">
      <c r="A27" s="376" t="s">
        <v>198</v>
      </c>
      <c r="B27" s="404"/>
      <c r="C27" s="406"/>
      <c r="D27" s="406">
        <v>0.75</v>
      </c>
      <c r="E27" s="406"/>
      <c r="F27" s="406"/>
      <c r="G27" s="406"/>
      <c r="H27" s="406"/>
      <c r="I27" s="406"/>
      <c r="J27" s="406"/>
      <c r="K27" s="426">
        <v>0.25</v>
      </c>
    </row>
    <row r="28" spans="1:11" s="403" customFormat="1" ht="13.5" customHeight="1" x14ac:dyDescent="0.2">
      <c r="A28" s="440" t="s">
        <v>332</v>
      </c>
      <c r="B28" s="422"/>
      <c r="C28" s="424"/>
      <c r="D28" s="424">
        <v>2.2000000000000002</v>
      </c>
      <c r="E28" s="424"/>
      <c r="F28" s="424"/>
      <c r="G28" s="424"/>
      <c r="H28" s="424"/>
      <c r="I28" s="424"/>
      <c r="J28" s="424">
        <v>0.28999999999999998</v>
      </c>
      <c r="K28" s="425"/>
    </row>
    <row r="29" spans="1:11" s="403" customFormat="1" ht="13.5" customHeight="1" x14ac:dyDescent="0.2">
      <c r="A29" s="376" t="s">
        <v>182</v>
      </c>
      <c r="B29" s="404"/>
      <c r="C29" s="406"/>
      <c r="D29" s="406"/>
      <c r="E29" s="406"/>
      <c r="F29" s="406"/>
      <c r="G29" s="406"/>
      <c r="H29" s="406"/>
      <c r="I29" s="406"/>
      <c r="J29" s="406"/>
      <c r="K29" s="426"/>
    </row>
    <row r="30" spans="1:11" s="403" customFormat="1" ht="13.5" customHeight="1" x14ac:dyDescent="0.2">
      <c r="A30" s="376" t="s">
        <v>183</v>
      </c>
      <c r="B30" s="404"/>
      <c r="C30" s="406"/>
      <c r="D30" s="406"/>
      <c r="E30" s="406"/>
      <c r="F30" s="406"/>
      <c r="G30" s="406"/>
      <c r="H30" s="406"/>
      <c r="I30" s="406"/>
      <c r="J30" s="406"/>
      <c r="K30" s="426"/>
    </row>
    <row r="31" spans="1:11" s="403" customFormat="1" ht="13.5" customHeight="1" x14ac:dyDescent="0.2">
      <c r="A31" s="376" t="s">
        <v>179</v>
      </c>
      <c r="B31" s="404"/>
      <c r="C31" s="406"/>
      <c r="D31" s="406"/>
      <c r="E31" s="406"/>
      <c r="F31" s="406"/>
      <c r="G31" s="406"/>
      <c r="H31" s="406"/>
      <c r="I31" s="406"/>
      <c r="J31" s="406"/>
      <c r="K31" s="426"/>
    </row>
    <row r="32" spans="1:11" s="403" customFormat="1" ht="13.5" customHeight="1" x14ac:dyDescent="0.2">
      <c r="A32" s="376" t="s">
        <v>180</v>
      </c>
      <c r="B32" s="404"/>
      <c r="C32" s="406"/>
      <c r="D32" s="406">
        <v>2.2000000000000002</v>
      </c>
      <c r="E32" s="406"/>
      <c r="F32" s="406"/>
      <c r="G32" s="406"/>
      <c r="H32" s="406"/>
      <c r="I32" s="406"/>
      <c r="J32" s="406"/>
      <c r="K32" s="426"/>
    </row>
    <row r="33" spans="1:11" s="403" customFormat="1" ht="13.5" customHeight="1" x14ac:dyDescent="0.2">
      <c r="A33" s="376" t="s">
        <v>181</v>
      </c>
      <c r="B33" s="404"/>
      <c r="C33" s="406"/>
      <c r="D33" s="406"/>
      <c r="E33" s="406"/>
      <c r="F33" s="406"/>
      <c r="G33" s="406"/>
      <c r="H33" s="406"/>
      <c r="I33" s="406"/>
      <c r="J33" s="406"/>
      <c r="K33" s="426"/>
    </row>
    <row r="34" spans="1:11" s="403" customFormat="1" ht="13.5" customHeight="1" x14ac:dyDescent="0.2">
      <c r="A34" s="376" t="s">
        <v>184</v>
      </c>
      <c r="B34" s="423"/>
      <c r="C34" s="406"/>
      <c r="D34" s="406"/>
      <c r="E34" s="406"/>
      <c r="F34" s="406"/>
      <c r="G34" s="406"/>
      <c r="H34" s="406"/>
      <c r="I34" s="406"/>
      <c r="J34" s="406">
        <v>0.28999999999999998</v>
      </c>
      <c r="K34" s="426"/>
    </row>
    <row r="35" spans="1:11" s="403" customFormat="1" ht="13.5" customHeight="1" thickBot="1" x14ac:dyDescent="0.25">
      <c r="A35" s="376" t="s">
        <v>198</v>
      </c>
      <c r="B35" s="404"/>
      <c r="C35" s="406"/>
      <c r="D35" s="406">
        <v>2</v>
      </c>
      <c r="E35" s="406"/>
      <c r="F35" s="406"/>
      <c r="G35" s="406"/>
      <c r="H35" s="406"/>
      <c r="I35" s="406"/>
      <c r="J35" s="406"/>
      <c r="K35" s="426"/>
    </row>
    <row r="36" spans="1:11" s="403" customFormat="1" ht="13.5" customHeight="1" x14ac:dyDescent="0.2">
      <c r="A36" s="440" t="s">
        <v>263</v>
      </c>
      <c r="B36" s="422"/>
      <c r="C36" s="424">
        <v>1</v>
      </c>
      <c r="D36" s="424">
        <v>0.5</v>
      </c>
      <c r="E36" s="424"/>
      <c r="F36" s="424"/>
      <c r="G36" s="424">
        <v>1</v>
      </c>
      <c r="H36" s="424"/>
      <c r="I36" s="424"/>
      <c r="J36" s="424">
        <v>0.03</v>
      </c>
      <c r="K36" s="425">
        <v>1.4</v>
      </c>
    </row>
    <row r="37" spans="1:11" s="403" customFormat="1" ht="13.5" customHeight="1" x14ac:dyDescent="0.2">
      <c r="A37" s="376" t="s">
        <v>182</v>
      </c>
      <c r="B37" s="404"/>
      <c r="C37" s="406"/>
      <c r="D37" s="406"/>
      <c r="E37" s="406"/>
      <c r="F37" s="406"/>
      <c r="G37" s="406"/>
      <c r="H37" s="406"/>
      <c r="I37" s="406"/>
      <c r="J37" s="406"/>
      <c r="K37" s="426"/>
    </row>
    <row r="38" spans="1:11" s="403" customFormat="1" ht="13.5" customHeight="1" x14ac:dyDescent="0.2">
      <c r="A38" s="376" t="s">
        <v>183</v>
      </c>
      <c r="B38" s="404"/>
      <c r="C38" s="406"/>
      <c r="D38" s="406"/>
      <c r="E38" s="406"/>
      <c r="F38" s="406"/>
      <c r="G38" s="406"/>
      <c r="H38" s="406"/>
      <c r="I38" s="406"/>
      <c r="J38" s="406"/>
      <c r="K38" s="426"/>
    </row>
    <row r="39" spans="1:11" s="403" customFormat="1" ht="13.5" customHeight="1" x14ac:dyDescent="0.2">
      <c r="A39" s="376" t="s">
        <v>179</v>
      </c>
      <c r="B39" s="404"/>
      <c r="C39" s="406"/>
      <c r="D39" s="406"/>
      <c r="E39" s="406"/>
      <c r="F39" s="406"/>
      <c r="G39" s="406"/>
      <c r="H39" s="406"/>
      <c r="I39" s="406"/>
      <c r="J39" s="406"/>
      <c r="K39" s="426"/>
    </row>
    <row r="40" spans="1:11" s="403" customFormat="1" ht="13.5" customHeight="1" x14ac:dyDescent="0.2">
      <c r="A40" s="376" t="s">
        <v>180</v>
      </c>
      <c r="B40" s="404"/>
      <c r="C40" s="406">
        <v>1</v>
      </c>
      <c r="D40" s="406">
        <v>0.5</v>
      </c>
      <c r="E40" s="406"/>
      <c r="F40" s="406"/>
      <c r="G40" s="406"/>
      <c r="H40" s="406"/>
      <c r="I40" s="406"/>
      <c r="J40" s="406"/>
      <c r="K40" s="426">
        <v>1.4</v>
      </c>
    </row>
    <row r="41" spans="1:11" s="403" customFormat="1" ht="13.5" customHeight="1" x14ac:dyDescent="0.2">
      <c r="A41" s="376" t="s">
        <v>181</v>
      </c>
      <c r="B41" s="404"/>
      <c r="C41" s="406"/>
      <c r="D41" s="406"/>
      <c r="E41" s="406"/>
      <c r="F41" s="406"/>
      <c r="G41" s="406"/>
      <c r="H41" s="406"/>
      <c r="I41" s="406"/>
      <c r="J41" s="406">
        <v>0.03</v>
      </c>
      <c r="K41" s="426"/>
    </row>
    <row r="42" spans="1:11" s="403" customFormat="1" ht="13.5" customHeight="1" x14ac:dyDescent="0.2">
      <c r="A42" s="376" t="s">
        <v>184</v>
      </c>
      <c r="B42" s="423"/>
      <c r="C42" s="406"/>
      <c r="D42" s="406"/>
      <c r="E42" s="406"/>
      <c r="F42" s="406"/>
      <c r="G42" s="406">
        <v>1</v>
      </c>
      <c r="H42" s="406"/>
      <c r="I42" s="406"/>
      <c r="J42" s="406"/>
      <c r="K42" s="426"/>
    </row>
    <row r="43" spans="1:11" s="403" customFormat="1" ht="13.5" customHeight="1" thickBot="1" x14ac:dyDescent="0.25">
      <c r="A43" s="376" t="s">
        <v>198</v>
      </c>
      <c r="B43" s="404"/>
      <c r="C43" s="406"/>
      <c r="D43" s="406">
        <v>0.5</v>
      </c>
      <c r="E43" s="406"/>
      <c r="F43" s="406"/>
      <c r="G43" s="406"/>
      <c r="H43" s="406"/>
      <c r="I43" s="406"/>
      <c r="J43" s="406">
        <v>0.03</v>
      </c>
      <c r="K43" s="426"/>
    </row>
    <row r="44" spans="1:11" s="403" customFormat="1" ht="13.5" customHeight="1" x14ac:dyDescent="0.2">
      <c r="A44" s="440" t="s">
        <v>264</v>
      </c>
      <c r="B44" s="422">
        <v>1</v>
      </c>
      <c r="C44" s="424">
        <v>1</v>
      </c>
      <c r="D44" s="424">
        <v>2</v>
      </c>
      <c r="E44" s="424">
        <v>0.32</v>
      </c>
      <c r="F44" s="424">
        <v>0.68</v>
      </c>
      <c r="G44" s="424"/>
      <c r="H44" s="424"/>
      <c r="I44" s="424">
        <v>0.56999999999999995</v>
      </c>
      <c r="J44" s="424"/>
      <c r="K44" s="425">
        <v>0.2</v>
      </c>
    </row>
    <row r="45" spans="1:11" s="403" customFormat="1" ht="13.5" customHeight="1" x14ac:dyDescent="0.2">
      <c r="A45" s="376" t="s">
        <v>182</v>
      </c>
      <c r="B45" s="404">
        <v>1</v>
      </c>
      <c r="C45" s="406"/>
      <c r="D45" s="406"/>
      <c r="E45" s="406">
        <v>0.32</v>
      </c>
      <c r="F45" s="406"/>
      <c r="G45" s="406"/>
      <c r="H45" s="406"/>
      <c r="I45" s="406">
        <v>0.25</v>
      </c>
      <c r="J45" s="406"/>
      <c r="K45" s="426">
        <v>0.2</v>
      </c>
    </row>
    <row r="46" spans="1:11" s="403" customFormat="1" ht="13.5" customHeight="1" x14ac:dyDescent="0.2">
      <c r="A46" s="376" t="s">
        <v>183</v>
      </c>
      <c r="B46" s="404"/>
      <c r="C46" s="406"/>
      <c r="D46" s="406"/>
      <c r="E46" s="406"/>
      <c r="F46" s="406"/>
      <c r="G46" s="406"/>
      <c r="H46" s="406"/>
      <c r="I46" s="406"/>
      <c r="J46" s="406"/>
      <c r="K46" s="426"/>
    </row>
    <row r="47" spans="1:11" s="403" customFormat="1" ht="13.5" customHeight="1" x14ac:dyDescent="0.2">
      <c r="A47" s="376" t="s">
        <v>179</v>
      </c>
      <c r="B47" s="404"/>
      <c r="C47" s="406"/>
      <c r="D47" s="406"/>
      <c r="E47" s="406"/>
      <c r="F47" s="406">
        <v>0.68</v>
      </c>
      <c r="G47" s="406"/>
      <c r="H47" s="406"/>
      <c r="I47" s="406"/>
      <c r="J47" s="406"/>
      <c r="K47" s="426"/>
    </row>
    <row r="48" spans="1:11" s="403" customFormat="1" ht="13.5" customHeight="1" x14ac:dyDescent="0.2">
      <c r="A48" s="376" t="s">
        <v>180</v>
      </c>
      <c r="B48" s="404"/>
      <c r="C48" s="406">
        <v>1</v>
      </c>
      <c r="D48" s="406"/>
      <c r="E48" s="406"/>
      <c r="F48" s="406"/>
      <c r="G48" s="406"/>
      <c r="H48" s="406"/>
      <c r="I48" s="406">
        <v>0.32</v>
      </c>
      <c r="J48" s="406"/>
      <c r="K48" s="426"/>
    </row>
    <row r="49" spans="1:11" s="403" customFormat="1" ht="13.5" customHeight="1" x14ac:dyDescent="0.2">
      <c r="A49" s="376" t="s">
        <v>181</v>
      </c>
      <c r="B49" s="404"/>
      <c r="C49" s="406"/>
      <c r="D49" s="406">
        <v>1</v>
      </c>
      <c r="E49" s="406"/>
      <c r="F49" s="406"/>
      <c r="G49" s="406"/>
      <c r="H49" s="406"/>
      <c r="I49" s="406"/>
      <c r="J49" s="406"/>
      <c r="K49" s="426"/>
    </row>
    <row r="50" spans="1:11" s="403" customFormat="1" ht="13.5" customHeight="1" x14ac:dyDescent="0.2">
      <c r="A50" s="376" t="s">
        <v>184</v>
      </c>
      <c r="B50" s="423"/>
      <c r="C50" s="406"/>
      <c r="D50" s="406">
        <v>1</v>
      </c>
      <c r="E50" s="406"/>
      <c r="F50" s="406"/>
      <c r="G50" s="406"/>
      <c r="H50" s="406"/>
      <c r="I50" s="406"/>
      <c r="J50" s="406"/>
      <c r="K50" s="426"/>
    </row>
    <row r="51" spans="1:11" s="403" customFormat="1" ht="13.5" customHeight="1" thickBot="1" x14ac:dyDescent="0.25">
      <c r="A51" s="376" t="s">
        <v>198</v>
      </c>
      <c r="B51" s="404"/>
      <c r="C51" s="406"/>
      <c r="D51" s="406">
        <v>2</v>
      </c>
      <c r="E51" s="406">
        <v>0.32</v>
      </c>
      <c r="F51" s="406"/>
      <c r="G51" s="406"/>
      <c r="H51" s="406"/>
      <c r="I51" s="406">
        <v>0.37</v>
      </c>
      <c r="J51" s="406"/>
      <c r="K51" s="426"/>
    </row>
    <row r="52" spans="1:11" s="403" customFormat="1" ht="13.5" customHeight="1" x14ac:dyDescent="0.2">
      <c r="A52" s="440" t="s">
        <v>265</v>
      </c>
      <c r="B52" s="422"/>
      <c r="C52" s="424"/>
      <c r="D52" s="424">
        <v>4.54</v>
      </c>
      <c r="E52" s="424"/>
      <c r="F52" s="424">
        <v>1</v>
      </c>
      <c r="G52" s="424">
        <v>1</v>
      </c>
      <c r="H52" s="424"/>
      <c r="I52" s="424"/>
      <c r="J52" s="424"/>
      <c r="K52" s="425">
        <v>2.79</v>
      </c>
    </row>
    <row r="53" spans="1:11" s="403" customFormat="1" ht="13.5" customHeight="1" x14ac:dyDescent="0.2">
      <c r="A53" s="376" t="s">
        <v>182</v>
      </c>
      <c r="B53" s="404"/>
      <c r="C53" s="406"/>
      <c r="D53" s="406">
        <v>1</v>
      </c>
      <c r="E53" s="406"/>
      <c r="F53" s="406"/>
      <c r="G53" s="406"/>
      <c r="H53" s="406"/>
      <c r="I53" s="406"/>
      <c r="J53" s="406"/>
      <c r="K53" s="426"/>
    </row>
    <row r="54" spans="1:11" s="403" customFormat="1" ht="13.5" customHeight="1" x14ac:dyDescent="0.2">
      <c r="A54" s="376" t="s">
        <v>183</v>
      </c>
      <c r="B54" s="404"/>
      <c r="C54" s="406"/>
      <c r="D54" s="406"/>
      <c r="E54" s="406"/>
      <c r="F54" s="406"/>
      <c r="G54" s="406"/>
      <c r="H54" s="406"/>
      <c r="I54" s="406"/>
      <c r="J54" s="406"/>
      <c r="K54" s="426">
        <v>1</v>
      </c>
    </row>
    <row r="55" spans="1:11" s="403" customFormat="1" ht="13.5" customHeight="1" x14ac:dyDescent="0.2">
      <c r="A55" s="376" t="s">
        <v>179</v>
      </c>
      <c r="B55" s="404"/>
      <c r="C55" s="406"/>
      <c r="D55" s="406"/>
      <c r="E55" s="406"/>
      <c r="F55" s="406"/>
      <c r="G55" s="406"/>
      <c r="H55" s="406"/>
      <c r="I55" s="406"/>
      <c r="J55" s="406"/>
      <c r="K55" s="426"/>
    </row>
    <row r="56" spans="1:11" s="403" customFormat="1" ht="13.5" customHeight="1" x14ac:dyDescent="0.2">
      <c r="A56" s="376" t="s">
        <v>180</v>
      </c>
      <c r="B56" s="404"/>
      <c r="C56" s="406"/>
      <c r="D56" s="406">
        <v>3</v>
      </c>
      <c r="E56" s="406"/>
      <c r="F56" s="406"/>
      <c r="G56" s="406"/>
      <c r="H56" s="406"/>
      <c r="I56" s="406"/>
      <c r="J56" s="406"/>
      <c r="K56" s="426"/>
    </row>
    <row r="57" spans="1:11" s="403" customFormat="1" ht="13.5" customHeight="1" x14ac:dyDescent="0.2">
      <c r="A57" s="376" t="s">
        <v>181</v>
      </c>
      <c r="B57" s="404"/>
      <c r="C57" s="406"/>
      <c r="D57" s="406"/>
      <c r="E57" s="406"/>
      <c r="F57" s="406"/>
      <c r="G57" s="406">
        <v>1</v>
      </c>
      <c r="H57" s="406"/>
      <c r="I57" s="406"/>
      <c r="J57" s="406"/>
      <c r="K57" s="426"/>
    </row>
    <row r="58" spans="1:11" s="403" customFormat="1" ht="13.5" customHeight="1" x14ac:dyDescent="0.2">
      <c r="A58" s="376" t="s">
        <v>184</v>
      </c>
      <c r="B58" s="423"/>
      <c r="C58" s="406"/>
      <c r="D58" s="406">
        <v>0.54</v>
      </c>
      <c r="E58" s="406"/>
      <c r="F58" s="406">
        <v>1</v>
      </c>
      <c r="G58" s="406"/>
      <c r="H58" s="406"/>
      <c r="I58" s="406"/>
      <c r="J58" s="406"/>
      <c r="K58" s="426">
        <v>1.79</v>
      </c>
    </row>
    <row r="59" spans="1:11" s="403" customFormat="1" ht="13.5" customHeight="1" thickBot="1" x14ac:dyDescent="0.25">
      <c r="A59" s="376" t="s">
        <v>198</v>
      </c>
      <c r="B59" s="404"/>
      <c r="C59" s="406"/>
      <c r="D59" s="406">
        <v>2.04</v>
      </c>
      <c r="E59" s="406"/>
      <c r="F59" s="406"/>
      <c r="G59" s="406"/>
      <c r="H59" s="406"/>
      <c r="I59" s="406"/>
      <c r="J59" s="406"/>
      <c r="K59" s="426">
        <v>2.79</v>
      </c>
    </row>
    <row r="60" spans="1:11" s="5" customFormat="1" x14ac:dyDescent="0.2">
      <c r="A60" s="440" t="s">
        <v>266</v>
      </c>
      <c r="B60" s="89"/>
      <c r="C60" s="93">
        <v>1.5</v>
      </c>
      <c r="D60" s="93">
        <v>6</v>
      </c>
      <c r="E60" s="93"/>
      <c r="F60" s="93"/>
      <c r="G60" s="93"/>
      <c r="H60" s="93"/>
      <c r="I60" s="93">
        <v>1.1200000000000001</v>
      </c>
      <c r="J60" s="93"/>
      <c r="K60" s="94"/>
    </row>
    <row r="61" spans="1:11" s="5" customFormat="1" x14ac:dyDescent="0.2">
      <c r="A61" s="376" t="s">
        <v>182</v>
      </c>
      <c r="B61" s="15"/>
      <c r="C61" s="41"/>
      <c r="D61" s="41"/>
      <c r="E61" s="41"/>
      <c r="F61" s="41"/>
      <c r="G61" s="41"/>
      <c r="H61" s="41"/>
      <c r="I61" s="41"/>
      <c r="J61" s="41"/>
      <c r="K61" s="95"/>
    </row>
    <row r="62" spans="1:11" s="5" customFormat="1" x14ac:dyDescent="0.2">
      <c r="A62" s="376" t="s">
        <v>183</v>
      </c>
      <c r="B62" s="15"/>
      <c r="C62" s="41"/>
      <c r="D62" s="41">
        <v>1</v>
      </c>
      <c r="E62" s="41"/>
      <c r="F62" s="41"/>
      <c r="G62" s="41"/>
      <c r="H62" s="41"/>
      <c r="I62" s="41"/>
      <c r="J62" s="41"/>
      <c r="K62" s="95"/>
    </row>
    <row r="63" spans="1:11" s="5" customFormat="1" x14ac:dyDescent="0.2">
      <c r="A63" s="376" t="s">
        <v>179</v>
      </c>
      <c r="B63" s="15"/>
      <c r="C63" s="41"/>
      <c r="D63" s="41"/>
      <c r="E63" s="41"/>
      <c r="F63" s="41"/>
      <c r="G63" s="41"/>
      <c r="H63" s="41"/>
      <c r="I63" s="41"/>
      <c r="J63" s="41"/>
      <c r="K63" s="95"/>
    </row>
    <row r="64" spans="1:11" s="5" customFormat="1" x14ac:dyDescent="0.2">
      <c r="A64" s="376" t="s">
        <v>180</v>
      </c>
      <c r="B64" s="15"/>
      <c r="C64" s="41">
        <v>0.5</v>
      </c>
      <c r="D64" s="41">
        <v>3</v>
      </c>
      <c r="E64" s="41"/>
      <c r="F64" s="41"/>
      <c r="G64" s="41"/>
      <c r="H64" s="41"/>
      <c r="I64" s="41"/>
      <c r="J64" s="41"/>
      <c r="K64" s="95"/>
    </row>
    <row r="65" spans="1:11" s="5" customFormat="1" x14ac:dyDescent="0.2">
      <c r="A65" s="376" t="s">
        <v>181</v>
      </c>
      <c r="B65" s="15"/>
      <c r="C65" s="41"/>
      <c r="D65" s="41"/>
      <c r="E65" s="41"/>
      <c r="F65" s="41"/>
      <c r="G65" s="41"/>
      <c r="H65" s="41"/>
      <c r="I65" s="41"/>
      <c r="J65" s="41"/>
      <c r="K65" s="95"/>
    </row>
    <row r="66" spans="1:11" s="5" customFormat="1" x14ac:dyDescent="0.2">
      <c r="A66" s="376" t="s">
        <v>184</v>
      </c>
      <c r="B66" s="90"/>
      <c r="C66" s="41">
        <v>1</v>
      </c>
      <c r="D66" s="41">
        <v>2</v>
      </c>
      <c r="E66" s="41"/>
      <c r="F66" s="41"/>
      <c r="G66" s="41"/>
      <c r="H66" s="41"/>
      <c r="I66" s="41">
        <v>1.1200000000000001</v>
      </c>
      <c r="J66" s="41"/>
      <c r="K66" s="95"/>
    </row>
    <row r="67" spans="1:11" s="5" customFormat="1" ht="15" customHeight="1" thickBot="1" x14ac:dyDescent="0.25">
      <c r="A67" s="376" t="s">
        <v>198</v>
      </c>
      <c r="B67" s="15"/>
      <c r="C67" s="41"/>
      <c r="D67" s="41">
        <v>2</v>
      </c>
      <c r="E67" s="41"/>
      <c r="F67" s="41"/>
      <c r="G67" s="41"/>
      <c r="H67" s="41"/>
      <c r="I67" s="41">
        <v>1.1200000000000001</v>
      </c>
      <c r="J67" s="41"/>
      <c r="K67" s="95"/>
    </row>
    <row r="68" spans="1:11" s="5" customFormat="1" ht="12.75" customHeight="1" x14ac:dyDescent="0.2">
      <c r="A68" s="441" t="s">
        <v>79</v>
      </c>
      <c r="B68" s="96"/>
      <c r="C68" s="93"/>
      <c r="D68" s="93"/>
      <c r="E68" s="93"/>
      <c r="F68" s="93"/>
      <c r="G68" s="93"/>
      <c r="H68" s="93"/>
      <c r="I68" s="93"/>
      <c r="J68" s="93"/>
      <c r="K68" s="94"/>
    </row>
    <row r="69" spans="1:11" s="403" customFormat="1" ht="12.75" customHeight="1" x14ac:dyDescent="0.2">
      <c r="A69" s="654" t="s">
        <v>343</v>
      </c>
      <c r="B69" s="655"/>
      <c r="C69" s="656"/>
      <c r="D69" s="656"/>
      <c r="E69" s="656"/>
      <c r="F69" s="656"/>
      <c r="G69" s="656"/>
      <c r="H69" s="656"/>
      <c r="I69" s="656"/>
      <c r="J69" s="656">
        <v>1.01</v>
      </c>
      <c r="K69" s="657">
        <v>4.43</v>
      </c>
    </row>
    <row r="70" spans="1:11" s="403" customFormat="1" ht="12.75" customHeight="1" x14ac:dyDescent="0.2">
      <c r="A70" s="376" t="s">
        <v>182</v>
      </c>
      <c r="B70" s="658"/>
      <c r="C70" s="659"/>
      <c r="D70" s="659"/>
      <c r="E70" s="659"/>
      <c r="F70" s="659"/>
      <c r="G70" s="659"/>
      <c r="H70" s="659"/>
      <c r="I70" s="659"/>
      <c r="J70" s="659"/>
      <c r="K70" s="660"/>
    </row>
    <row r="71" spans="1:11" s="403" customFormat="1" ht="12.75" customHeight="1" x14ac:dyDescent="0.2">
      <c r="A71" s="376" t="s">
        <v>183</v>
      </c>
      <c r="B71" s="658"/>
      <c r="C71" s="659"/>
      <c r="D71" s="659"/>
      <c r="E71" s="659"/>
      <c r="F71" s="659"/>
      <c r="G71" s="659"/>
      <c r="H71" s="659"/>
      <c r="I71" s="659"/>
      <c r="J71" s="659"/>
      <c r="K71" s="660"/>
    </row>
    <row r="72" spans="1:11" s="403" customFormat="1" ht="12.75" customHeight="1" x14ac:dyDescent="0.2">
      <c r="A72" s="376" t="s">
        <v>179</v>
      </c>
      <c r="B72" s="658"/>
      <c r="C72" s="659"/>
      <c r="D72" s="659"/>
      <c r="E72" s="659"/>
      <c r="F72" s="659"/>
      <c r="G72" s="659"/>
      <c r="H72" s="659"/>
      <c r="I72" s="659"/>
      <c r="J72" s="659">
        <v>0.03</v>
      </c>
      <c r="K72" s="660"/>
    </row>
    <row r="73" spans="1:11" s="403" customFormat="1" ht="12.75" customHeight="1" x14ac:dyDescent="0.2">
      <c r="A73" s="376" t="s">
        <v>180</v>
      </c>
      <c r="B73" s="658"/>
      <c r="C73" s="659"/>
      <c r="D73" s="659"/>
      <c r="E73" s="659"/>
      <c r="F73" s="659"/>
      <c r="G73" s="659"/>
      <c r="H73" s="659"/>
      <c r="I73" s="659"/>
      <c r="J73" s="659">
        <v>0.54</v>
      </c>
      <c r="K73" s="660">
        <v>4.43</v>
      </c>
    </row>
    <row r="74" spans="1:11" s="403" customFormat="1" ht="12.75" customHeight="1" x14ac:dyDescent="0.2">
      <c r="A74" s="376" t="s">
        <v>181</v>
      </c>
      <c r="B74" s="658"/>
      <c r="C74" s="659"/>
      <c r="D74" s="659"/>
      <c r="E74" s="659"/>
      <c r="F74" s="659"/>
      <c r="G74" s="659"/>
      <c r="H74" s="659"/>
      <c r="I74" s="659"/>
      <c r="J74" s="659"/>
      <c r="K74" s="660"/>
    </row>
    <row r="75" spans="1:11" s="403" customFormat="1" ht="12.75" customHeight="1" x14ac:dyDescent="0.2">
      <c r="A75" s="376" t="s">
        <v>184</v>
      </c>
      <c r="B75" s="658"/>
      <c r="C75" s="659"/>
      <c r="D75" s="659"/>
      <c r="E75" s="659"/>
      <c r="F75" s="659"/>
      <c r="G75" s="659"/>
      <c r="H75" s="659"/>
      <c r="I75" s="659"/>
      <c r="J75" s="659">
        <v>0.44</v>
      </c>
      <c r="K75" s="660"/>
    </row>
    <row r="76" spans="1:11" s="403" customFormat="1" ht="12.75" customHeight="1" x14ac:dyDescent="0.2">
      <c r="A76" s="376" t="s">
        <v>198</v>
      </c>
      <c r="B76" s="658"/>
      <c r="C76" s="659"/>
      <c r="D76" s="659"/>
      <c r="E76" s="659"/>
      <c r="F76" s="659"/>
      <c r="G76" s="659"/>
      <c r="H76" s="659"/>
      <c r="I76" s="659"/>
      <c r="J76" s="659">
        <v>0.39</v>
      </c>
      <c r="K76" s="660"/>
    </row>
    <row r="77" spans="1:11" s="403" customFormat="1" ht="12.75" customHeight="1" x14ac:dyDescent="0.2">
      <c r="A77" s="654" t="s">
        <v>344</v>
      </c>
      <c r="B77" s="655"/>
      <c r="C77" s="656"/>
      <c r="D77" s="656"/>
      <c r="E77" s="656"/>
      <c r="F77" s="656"/>
      <c r="G77" s="656"/>
      <c r="H77" s="656"/>
      <c r="I77" s="656"/>
      <c r="J77" s="656"/>
      <c r="K77" s="657">
        <v>5</v>
      </c>
    </row>
    <row r="78" spans="1:11" s="5" customFormat="1" ht="15" customHeight="1" x14ac:dyDescent="0.2">
      <c r="A78" s="376" t="s">
        <v>182</v>
      </c>
      <c r="B78" s="15"/>
      <c r="C78" s="41"/>
      <c r="D78" s="41"/>
      <c r="E78" s="41"/>
      <c r="F78" s="41"/>
      <c r="G78" s="41"/>
      <c r="H78" s="41"/>
      <c r="I78" s="41"/>
      <c r="J78" s="41"/>
      <c r="K78" s="95"/>
    </row>
    <row r="79" spans="1:11" s="5" customFormat="1" ht="15" customHeight="1" x14ac:dyDescent="0.2">
      <c r="A79" s="376" t="s">
        <v>183</v>
      </c>
      <c r="B79" s="15"/>
      <c r="C79" s="41"/>
      <c r="D79" s="41"/>
      <c r="E79" s="41"/>
      <c r="F79" s="41"/>
      <c r="G79" s="41"/>
      <c r="H79" s="41"/>
      <c r="I79" s="41"/>
      <c r="J79" s="41"/>
      <c r="K79" s="95"/>
    </row>
    <row r="80" spans="1:11" s="5" customFormat="1" ht="15" customHeight="1" x14ac:dyDescent="0.2">
      <c r="A80" s="376" t="s">
        <v>179</v>
      </c>
      <c r="B80" s="15"/>
      <c r="C80" s="41"/>
      <c r="D80" s="41"/>
      <c r="E80" s="41"/>
      <c r="F80" s="41"/>
      <c r="G80" s="41"/>
      <c r="H80" s="41"/>
      <c r="I80" s="41"/>
      <c r="J80" s="41"/>
      <c r="K80" s="95"/>
    </row>
    <row r="81" spans="1:23" s="5" customFormat="1" ht="15" customHeight="1" x14ac:dyDescent="0.2">
      <c r="A81" s="376" t="s">
        <v>180</v>
      </c>
      <c r="B81" s="15"/>
      <c r="C81" s="41"/>
      <c r="D81" s="41"/>
      <c r="E81" s="41"/>
      <c r="F81" s="41"/>
      <c r="G81" s="41"/>
      <c r="H81" s="41"/>
      <c r="I81" s="41"/>
      <c r="J81" s="41"/>
      <c r="K81" s="95"/>
    </row>
    <row r="82" spans="1:23" s="5" customFormat="1" ht="15" customHeight="1" x14ac:dyDescent="0.2">
      <c r="A82" s="376" t="s">
        <v>181</v>
      </c>
      <c r="B82" s="15"/>
      <c r="C82" s="41"/>
      <c r="D82" s="41"/>
      <c r="E82" s="41"/>
      <c r="F82" s="41"/>
      <c r="G82" s="41"/>
      <c r="H82" s="41"/>
      <c r="I82" s="41"/>
      <c r="J82" s="41"/>
      <c r="K82" s="95"/>
    </row>
    <row r="83" spans="1:23" s="5" customFormat="1" ht="15" customHeight="1" x14ac:dyDescent="0.2">
      <c r="A83" s="376" t="s">
        <v>184</v>
      </c>
      <c r="B83" s="90"/>
      <c r="C83" s="41"/>
      <c r="D83" s="41"/>
      <c r="E83" s="41"/>
      <c r="F83" s="41"/>
      <c r="G83" s="41"/>
      <c r="H83" s="41"/>
      <c r="I83" s="41"/>
      <c r="J83" s="41"/>
      <c r="K83" s="95">
        <v>5</v>
      </c>
    </row>
    <row r="84" spans="1:23" s="5" customFormat="1" ht="15" customHeight="1" thickBot="1" x14ac:dyDescent="0.25">
      <c r="A84" s="376" t="s">
        <v>198</v>
      </c>
      <c r="B84" s="15"/>
      <c r="C84" s="41"/>
      <c r="D84" s="41"/>
      <c r="E84" s="41"/>
      <c r="F84" s="41"/>
      <c r="G84" s="41"/>
      <c r="H84" s="41"/>
      <c r="I84" s="41"/>
      <c r="J84" s="41"/>
      <c r="K84" s="95">
        <v>5</v>
      </c>
    </row>
    <row r="85" spans="1:23" x14ac:dyDescent="0.2">
      <c r="A85" s="442" t="s">
        <v>86</v>
      </c>
      <c r="B85" s="97">
        <v>1</v>
      </c>
      <c r="C85" s="81">
        <v>7.42</v>
      </c>
      <c r="D85" s="81">
        <v>20.98</v>
      </c>
      <c r="E85" s="81">
        <v>0.32</v>
      </c>
      <c r="F85" s="81">
        <v>1.68</v>
      </c>
      <c r="G85" s="81">
        <v>2</v>
      </c>
      <c r="H85" s="81"/>
      <c r="I85" s="81">
        <v>1.57</v>
      </c>
      <c r="J85" s="81">
        <v>1.41</v>
      </c>
      <c r="K85" s="82">
        <v>14.44</v>
      </c>
    </row>
    <row r="86" spans="1:23" x14ac:dyDescent="0.2">
      <c r="A86" s="376" t="s">
        <v>182</v>
      </c>
      <c r="B86" s="98">
        <v>1</v>
      </c>
      <c r="C86" s="8"/>
      <c r="D86" s="8">
        <v>1</v>
      </c>
      <c r="E86" s="8">
        <v>0.32</v>
      </c>
      <c r="F86" s="8"/>
      <c r="G86" s="8"/>
      <c r="H86" s="8"/>
      <c r="I86" s="8">
        <v>0.31</v>
      </c>
      <c r="J86" s="8"/>
      <c r="K86" s="13">
        <v>0.2</v>
      </c>
    </row>
    <row r="87" spans="1:23" x14ac:dyDescent="0.2">
      <c r="A87" s="376" t="s">
        <v>183</v>
      </c>
      <c r="B87" s="98"/>
      <c r="C87" s="8"/>
      <c r="D87" s="8">
        <v>1</v>
      </c>
      <c r="E87" s="8"/>
      <c r="F87" s="8"/>
      <c r="G87" s="8"/>
      <c r="H87" s="8"/>
      <c r="I87" s="8"/>
      <c r="J87" s="8"/>
      <c r="K87" s="13">
        <v>1</v>
      </c>
    </row>
    <row r="88" spans="1:23" x14ac:dyDescent="0.2">
      <c r="A88" s="376" t="s">
        <v>179</v>
      </c>
      <c r="B88" s="98"/>
      <c r="C88" s="8"/>
      <c r="D88" s="8"/>
      <c r="E88" s="8"/>
      <c r="F88" s="8">
        <v>0.68</v>
      </c>
      <c r="G88" s="8"/>
      <c r="H88" s="8"/>
      <c r="I88" s="8"/>
      <c r="J88" s="8">
        <v>0.03</v>
      </c>
      <c r="K88" s="13"/>
    </row>
    <row r="89" spans="1:23" x14ac:dyDescent="0.2">
      <c r="A89" s="376" t="s">
        <v>180</v>
      </c>
      <c r="B89" s="98"/>
      <c r="C89" s="8">
        <v>5.42</v>
      </c>
      <c r="D89" s="8">
        <v>13.44</v>
      </c>
      <c r="E89" s="8"/>
      <c r="F89" s="8"/>
      <c r="G89" s="8"/>
      <c r="H89" s="8"/>
      <c r="I89" s="8">
        <v>0.32</v>
      </c>
      <c r="J89" s="8">
        <v>0.62</v>
      </c>
      <c r="K89" s="13">
        <v>6.45</v>
      </c>
    </row>
    <row r="90" spans="1:23" x14ac:dyDescent="0.2">
      <c r="A90" s="376" t="s">
        <v>181</v>
      </c>
      <c r="B90" s="98"/>
      <c r="C90" s="8">
        <v>1</v>
      </c>
      <c r="D90" s="8">
        <v>2</v>
      </c>
      <c r="E90" s="8"/>
      <c r="F90" s="8"/>
      <c r="G90" s="8">
        <v>1</v>
      </c>
      <c r="H90" s="8"/>
      <c r="I90" s="8"/>
      <c r="J90" s="8">
        <v>0.03</v>
      </c>
      <c r="K90" s="13"/>
    </row>
    <row r="91" spans="1:23" x14ac:dyDescent="0.2">
      <c r="A91" s="376" t="s">
        <v>184</v>
      </c>
      <c r="B91" s="91"/>
      <c r="C91" s="10">
        <v>1</v>
      </c>
      <c r="D91" s="10">
        <v>3.54</v>
      </c>
      <c r="E91" s="10"/>
      <c r="F91" s="10">
        <v>1</v>
      </c>
      <c r="G91" s="10">
        <v>1</v>
      </c>
      <c r="H91" s="10"/>
      <c r="I91" s="10">
        <v>1.1200000000000001</v>
      </c>
      <c r="J91" s="10">
        <v>0.73</v>
      </c>
      <c r="K91" s="99">
        <v>6.79</v>
      </c>
    </row>
    <row r="92" spans="1:23" ht="14.25" customHeight="1" thickBot="1" x14ac:dyDescent="0.25">
      <c r="A92" s="443" t="s">
        <v>198</v>
      </c>
      <c r="B92" s="100"/>
      <c r="C92" s="33">
        <v>3</v>
      </c>
      <c r="D92" s="33">
        <v>11.29</v>
      </c>
      <c r="E92" s="33">
        <v>0.32</v>
      </c>
      <c r="F92" s="33"/>
      <c r="G92" s="33"/>
      <c r="H92" s="33"/>
      <c r="I92" s="33">
        <v>1.49</v>
      </c>
      <c r="J92" s="33">
        <v>0.42</v>
      </c>
      <c r="K92" s="64">
        <v>9.2200000000000006</v>
      </c>
    </row>
    <row r="93" spans="1:23" x14ac:dyDescent="0.2">
      <c r="B93" s="101"/>
    </row>
    <row r="94" spans="1:23" ht="12.75" customHeight="1" x14ac:dyDescent="0.2">
      <c r="A94" s="1116"/>
      <c r="B94" s="1116"/>
      <c r="C94" s="1116"/>
      <c r="D94" s="1116"/>
      <c r="E94" s="1116"/>
      <c r="F94" s="1116"/>
      <c r="G94" s="1116"/>
      <c r="H94" s="1116"/>
      <c r="I94" s="1116"/>
      <c r="J94" s="1116"/>
      <c r="K94" s="1116"/>
    </row>
    <row r="95" spans="1:23" ht="15" customHeight="1" x14ac:dyDescent="0.2">
      <c r="A95" s="992"/>
      <c r="B95" s="992"/>
      <c r="C95" s="992"/>
      <c r="D95" s="992"/>
      <c r="E95" s="992"/>
      <c r="F95" s="992"/>
      <c r="G95" s="992"/>
      <c r="H95" s="992"/>
      <c r="I95" s="992"/>
      <c r="J95" s="992"/>
      <c r="K95" s="992"/>
    </row>
    <row r="96" spans="1:23" ht="30" customHeight="1" x14ac:dyDescent="0.2">
      <c r="A96" s="1097"/>
      <c r="B96" s="1097"/>
      <c r="C96" s="1097"/>
      <c r="D96" s="1097"/>
      <c r="E96" s="1097"/>
      <c r="F96" s="1097"/>
      <c r="G96" s="1097"/>
      <c r="H96" s="1097"/>
      <c r="I96" s="1097"/>
      <c r="J96" s="1097"/>
      <c r="K96" s="109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</row>
    <row r="97" spans="1:13" x14ac:dyDescent="0.2">
      <c r="A97" s="1097"/>
      <c r="B97" s="1097"/>
      <c r="C97" s="1097"/>
      <c r="D97" s="1097"/>
      <c r="E97" s="1097"/>
      <c r="F97" s="1097"/>
      <c r="G97" s="1097"/>
      <c r="H97" s="1097"/>
      <c r="I97" s="1097"/>
      <c r="J97" s="1097"/>
      <c r="K97" s="1097"/>
      <c r="L97" s="1097"/>
      <c r="M97" s="1097"/>
    </row>
    <row r="98" spans="1:13" ht="26.25" customHeight="1" x14ac:dyDescent="0.2">
      <c r="A98" s="992"/>
      <c r="B98" s="992"/>
      <c r="C98" s="992"/>
      <c r="D98" s="992"/>
      <c r="E98" s="992"/>
      <c r="F98" s="992"/>
      <c r="G98" s="992"/>
      <c r="H98" s="992"/>
      <c r="I98" s="992"/>
      <c r="J98" s="992"/>
      <c r="K98" s="992"/>
    </row>
    <row r="99" spans="1:13" x14ac:dyDescent="0.2">
      <c r="A99" s="1057"/>
      <c r="B99" s="1057"/>
      <c r="C99" s="1057"/>
      <c r="D99" s="1057"/>
      <c r="E99" s="1057"/>
      <c r="F99" s="1057"/>
      <c r="G99" s="1057"/>
      <c r="H99" s="1057"/>
      <c r="I99" s="1057"/>
      <c r="J99" s="1057"/>
      <c r="K99" s="1057"/>
      <c r="L99" s="1057"/>
    </row>
    <row r="100" spans="1:13" x14ac:dyDescent="0.2">
      <c r="B100" s="101"/>
    </row>
    <row r="101" spans="1:13" x14ac:dyDescent="0.2">
      <c r="B101" s="101"/>
    </row>
    <row r="102" spans="1:13" x14ac:dyDescent="0.2">
      <c r="B102" s="101"/>
    </row>
    <row r="103" spans="1:13" x14ac:dyDescent="0.2">
      <c r="B103" s="101"/>
    </row>
    <row r="104" spans="1:13" x14ac:dyDescent="0.2">
      <c r="B104" s="101"/>
    </row>
    <row r="105" spans="1:13" x14ac:dyDescent="0.2">
      <c r="B105" s="101"/>
    </row>
    <row r="106" spans="1:13" x14ac:dyDescent="0.2">
      <c r="B106" s="101"/>
    </row>
    <row r="107" spans="1:13" x14ac:dyDescent="0.2">
      <c r="B107" s="101"/>
    </row>
    <row r="108" spans="1:13" x14ac:dyDescent="0.2">
      <c r="B108" s="101"/>
    </row>
    <row r="109" spans="1:13" x14ac:dyDescent="0.2">
      <c r="B109" s="101"/>
    </row>
    <row r="110" spans="1:13" x14ac:dyDescent="0.2">
      <c r="B110" s="101"/>
    </row>
    <row r="111" spans="1:13" x14ac:dyDescent="0.2">
      <c r="B111" s="101"/>
    </row>
    <row r="112" spans="1:13" x14ac:dyDescent="0.2">
      <c r="B112" s="101"/>
    </row>
    <row r="113" spans="2:2" x14ac:dyDescent="0.2">
      <c r="B113" s="101"/>
    </row>
    <row r="114" spans="2:2" x14ac:dyDescent="0.2">
      <c r="B114" s="101"/>
    </row>
    <row r="115" spans="2:2" x14ac:dyDescent="0.2">
      <c r="B115" s="101"/>
    </row>
    <row r="116" spans="2:2" x14ac:dyDescent="0.2">
      <c r="B116" s="101"/>
    </row>
  </sheetData>
  <sheetProtection password="CC3B" sheet="1" objects="1" scenarios="1"/>
  <mergeCells count="11">
    <mergeCell ref="A2:A3"/>
    <mergeCell ref="A1:K1"/>
    <mergeCell ref="B2:G2"/>
    <mergeCell ref="K2:K3"/>
    <mergeCell ref="H2:J2"/>
    <mergeCell ref="A96:K96"/>
    <mergeCell ref="A97:M97"/>
    <mergeCell ref="A98:K98"/>
    <mergeCell ref="A99:L99"/>
    <mergeCell ref="A94:K94"/>
    <mergeCell ref="A95:K95"/>
  </mergeCells>
  <pageMargins left="0.70866141732283472" right="0.70866141732283472" top="0.74803149606299213" bottom="0.74803149606299213" header="0.31496062992125984" footer="0.31496062992125984"/>
  <pageSetup paperSize="9" scale="68" firstPageNumber="28" orientation="landscape" useFirstPageNumber="1" r:id="rId1"/>
  <headerFooter>
    <oddFooter>&amp;C&amp;P</oddFooter>
  </headerFooter>
  <rowBreaks count="2" manualBreakCount="2">
    <brk id="43" max="10" man="1"/>
    <brk id="96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E40"/>
  <sheetViews>
    <sheetView zoomScaleNormal="100" workbookViewId="0">
      <selection activeCell="I11" sqref="I11"/>
    </sheetView>
  </sheetViews>
  <sheetFormatPr defaultColWidth="9.140625" defaultRowHeight="12.75" x14ac:dyDescent="0.2"/>
  <cols>
    <col min="1" max="1" width="34.140625" style="444" customWidth="1"/>
    <col min="2" max="2" width="7.42578125" style="1" customWidth="1"/>
    <col min="3" max="3" width="10.7109375" style="1" customWidth="1"/>
    <col min="4" max="4" width="16.85546875" style="1" customWidth="1"/>
    <col min="5" max="5" width="14.5703125" style="1" customWidth="1"/>
    <col min="6" max="16384" width="9.140625" style="1"/>
  </cols>
  <sheetData>
    <row r="1" spans="1:5" ht="42.75" customHeight="1" x14ac:dyDescent="0.2">
      <c r="A1" s="1119" t="s">
        <v>176</v>
      </c>
      <c r="B1" s="1120"/>
      <c r="C1" s="1121"/>
      <c r="D1" s="1121"/>
      <c r="E1" s="1122"/>
    </row>
    <row r="2" spans="1:5" s="4" customFormat="1" ht="38.25" customHeight="1" x14ac:dyDescent="0.2">
      <c r="A2" s="988" t="s">
        <v>325</v>
      </c>
      <c r="B2" s="955" t="s">
        <v>40</v>
      </c>
      <c r="C2" s="1118"/>
      <c r="D2" s="957"/>
      <c r="E2" s="1124" t="s">
        <v>363</v>
      </c>
    </row>
    <row r="3" spans="1:5" s="4" customFormat="1" ht="15" customHeight="1" x14ac:dyDescent="0.2">
      <c r="A3" s="1127"/>
      <c r="B3" s="1123" t="s">
        <v>362</v>
      </c>
      <c r="C3" s="1123"/>
      <c r="D3" s="982" t="s">
        <v>364</v>
      </c>
      <c r="E3" s="1125"/>
    </row>
    <row r="4" spans="1:5" s="4" customFormat="1" ht="51" x14ac:dyDescent="0.2">
      <c r="A4" s="989"/>
      <c r="B4" s="21" t="s">
        <v>70</v>
      </c>
      <c r="C4" s="21" t="s">
        <v>103</v>
      </c>
      <c r="D4" s="982"/>
      <c r="E4" s="1126"/>
    </row>
    <row r="5" spans="1:5" s="5" customFormat="1" ht="14.25" customHeight="1" x14ac:dyDescent="0.2">
      <c r="A5" s="446" t="s">
        <v>259</v>
      </c>
      <c r="B5" s="451"/>
      <c r="C5" s="452"/>
      <c r="D5" s="452"/>
      <c r="E5" s="453"/>
    </row>
    <row r="6" spans="1:5" s="5" customFormat="1" x14ac:dyDescent="0.2">
      <c r="A6" s="447" t="s">
        <v>254</v>
      </c>
      <c r="B6" s="448">
        <v>0</v>
      </c>
      <c r="C6" s="449">
        <v>0</v>
      </c>
      <c r="D6" s="449">
        <v>0</v>
      </c>
      <c r="E6" s="450"/>
    </row>
    <row r="7" spans="1:5" s="5" customFormat="1" x14ac:dyDescent="0.2">
      <c r="A7" s="447" t="s">
        <v>89</v>
      </c>
      <c r="B7" s="448"/>
      <c r="C7" s="449"/>
      <c r="D7" s="449"/>
      <c r="E7" s="450"/>
    </row>
    <row r="8" spans="1:5" s="5" customFormat="1" x14ac:dyDescent="0.2">
      <c r="A8" s="447" t="s">
        <v>255</v>
      </c>
      <c r="B8" s="448">
        <v>2</v>
      </c>
      <c r="C8" s="449">
        <v>2</v>
      </c>
      <c r="D8" s="449">
        <v>2</v>
      </c>
      <c r="E8" s="450">
        <v>46</v>
      </c>
    </row>
    <row r="9" spans="1:5" s="5" customFormat="1" x14ac:dyDescent="0.2">
      <c r="A9" s="447" t="s">
        <v>89</v>
      </c>
      <c r="B9" s="448">
        <v>0</v>
      </c>
      <c r="C9" s="449"/>
      <c r="D9" s="449"/>
      <c r="E9" s="450"/>
    </row>
    <row r="10" spans="1:5" s="403" customFormat="1" x14ac:dyDescent="0.2">
      <c r="A10" s="454" t="s">
        <v>261</v>
      </c>
      <c r="B10" s="455"/>
      <c r="C10" s="456"/>
      <c r="D10" s="456"/>
      <c r="E10" s="457"/>
    </row>
    <row r="11" spans="1:5" s="403" customFormat="1" x14ac:dyDescent="0.2">
      <c r="A11" s="458" t="s">
        <v>254</v>
      </c>
      <c r="B11" s="459">
        <v>1</v>
      </c>
      <c r="C11" s="460">
        <v>1</v>
      </c>
      <c r="D11" s="460">
        <v>0</v>
      </c>
      <c r="E11" s="461">
        <v>54</v>
      </c>
    </row>
    <row r="12" spans="1:5" s="403" customFormat="1" x14ac:dyDescent="0.2">
      <c r="A12" s="458" t="s">
        <v>89</v>
      </c>
      <c r="B12" s="459">
        <v>0</v>
      </c>
      <c r="C12" s="460">
        <v>0</v>
      </c>
      <c r="D12" s="460">
        <v>0</v>
      </c>
      <c r="E12" s="461"/>
    </row>
    <row r="13" spans="1:5" s="403" customFormat="1" x14ac:dyDescent="0.2">
      <c r="A13" s="458" t="s">
        <v>255</v>
      </c>
      <c r="B13" s="459">
        <v>2</v>
      </c>
      <c r="C13" s="460">
        <v>2</v>
      </c>
      <c r="D13" s="460">
        <v>1</v>
      </c>
      <c r="E13" s="461">
        <v>49.5</v>
      </c>
    </row>
    <row r="14" spans="1:5" s="403" customFormat="1" x14ac:dyDescent="0.2">
      <c r="A14" s="458" t="s">
        <v>89</v>
      </c>
      <c r="B14" s="459">
        <v>1</v>
      </c>
      <c r="C14" s="460">
        <v>1</v>
      </c>
      <c r="D14" s="460"/>
      <c r="E14" s="461"/>
    </row>
    <row r="15" spans="1:5" s="403" customFormat="1" ht="13.5" customHeight="1" x14ac:dyDescent="0.2">
      <c r="A15" s="462" t="s">
        <v>365</v>
      </c>
      <c r="B15" s="463"/>
      <c r="C15" s="464"/>
      <c r="D15" s="464"/>
      <c r="E15" s="465"/>
    </row>
    <row r="16" spans="1:5" s="403" customFormat="1" x14ac:dyDescent="0.2">
      <c r="A16" s="466" t="s">
        <v>254</v>
      </c>
      <c r="B16" s="467">
        <v>0</v>
      </c>
      <c r="C16" s="468">
        <v>0</v>
      </c>
      <c r="D16" s="468">
        <v>0</v>
      </c>
      <c r="E16" s="469"/>
    </row>
    <row r="17" spans="1:5" s="403" customFormat="1" x14ac:dyDescent="0.2">
      <c r="A17" s="466" t="s">
        <v>89</v>
      </c>
      <c r="B17" s="467"/>
      <c r="C17" s="468"/>
      <c r="D17" s="468"/>
      <c r="E17" s="469"/>
    </row>
    <row r="18" spans="1:5" s="403" customFormat="1" x14ac:dyDescent="0.2">
      <c r="A18" s="466" t="s">
        <v>255</v>
      </c>
      <c r="B18" s="467">
        <v>1</v>
      </c>
      <c r="C18" s="468">
        <v>1</v>
      </c>
      <c r="D18" s="468">
        <v>1</v>
      </c>
      <c r="E18" s="469">
        <v>33</v>
      </c>
    </row>
    <row r="19" spans="1:5" s="403" customFormat="1" x14ac:dyDescent="0.2">
      <c r="A19" s="466" t="s">
        <v>89</v>
      </c>
      <c r="B19" s="467">
        <v>0</v>
      </c>
      <c r="C19" s="468"/>
      <c r="D19" s="468"/>
      <c r="E19" s="469"/>
    </row>
    <row r="20" spans="1:5" s="403" customFormat="1" x14ac:dyDescent="0.2">
      <c r="A20" s="470" t="s">
        <v>263</v>
      </c>
      <c r="B20" s="471"/>
      <c r="C20" s="472"/>
      <c r="D20" s="472"/>
      <c r="E20" s="473"/>
    </row>
    <row r="21" spans="1:5" s="403" customFormat="1" x14ac:dyDescent="0.2">
      <c r="A21" s="474" t="s">
        <v>254</v>
      </c>
      <c r="B21" s="475">
        <v>0</v>
      </c>
      <c r="C21" s="476">
        <v>0</v>
      </c>
      <c r="D21" s="476">
        <v>0</v>
      </c>
      <c r="E21" s="477"/>
    </row>
    <row r="22" spans="1:5" s="403" customFormat="1" x14ac:dyDescent="0.2">
      <c r="A22" s="474" t="s">
        <v>89</v>
      </c>
      <c r="B22" s="475"/>
      <c r="C22" s="476"/>
      <c r="D22" s="476"/>
      <c r="E22" s="477"/>
    </row>
    <row r="23" spans="1:5" s="403" customFormat="1" x14ac:dyDescent="0.2">
      <c r="A23" s="474" t="s">
        <v>255</v>
      </c>
      <c r="B23" s="475">
        <v>1</v>
      </c>
      <c r="C23" s="476">
        <v>1</v>
      </c>
      <c r="D23" s="476">
        <v>0</v>
      </c>
      <c r="E23" s="477">
        <v>39</v>
      </c>
    </row>
    <row r="24" spans="1:5" s="403" customFormat="1" x14ac:dyDescent="0.2">
      <c r="A24" s="474" t="s">
        <v>89</v>
      </c>
      <c r="B24" s="475">
        <v>0</v>
      </c>
      <c r="C24" s="476"/>
      <c r="D24" s="476"/>
      <c r="E24" s="477"/>
    </row>
    <row r="25" spans="1:5" s="403" customFormat="1" x14ac:dyDescent="0.2">
      <c r="A25" s="478" t="s">
        <v>264</v>
      </c>
      <c r="B25" s="479"/>
      <c r="C25" s="480"/>
      <c r="D25" s="480"/>
      <c r="E25" s="481"/>
    </row>
    <row r="26" spans="1:5" s="403" customFormat="1" x14ac:dyDescent="0.2">
      <c r="A26" s="482" t="s">
        <v>254</v>
      </c>
      <c r="B26" s="483">
        <v>0</v>
      </c>
      <c r="C26" s="484">
        <v>0</v>
      </c>
      <c r="D26" s="484">
        <v>0</v>
      </c>
      <c r="E26" s="485"/>
    </row>
    <row r="27" spans="1:5" s="403" customFormat="1" x14ac:dyDescent="0.2">
      <c r="A27" s="482" t="s">
        <v>89</v>
      </c>
      <c r="B27" s="483"/>
      <c r="C27" s="484"/>
      <c r="D27" s="484"/>
      <c r="E27" s="485"/>
    </row>
    <row r="28" spans="1:5" s="403" customFormat="1" x14ac:dyDescent="0.2">
      <c r="A28" s="482" t="s">
        <v>255</v>
      </c>
      <c r="B28" s="483">
        <v>1</v>
      </c>
      <c r="C28" s="484">
        <v>1</v>
      </c>
      <c r="D28" s="484">
        <v>0</v>
      </c>
      <c r="E28" s="485">
        <v>42</v>
      </c>
    </row>
    <row r="29" spans="1:5" s="403" customFormat="1" x14ac:dyDescent="0.2">
      <c r="A29" s="482" t="s">
        <v>89</v>
      </c>
      <c r="B29" s="483">
        <v>0</v>
      </c>
      <c r="C29" s="484"/>
      <c r="D29" s="484"/>
      <c r="E29" s="485"/>
    </row>
    <row r="30" spans="1:5" s="403" customFormat="1" x14ac:dyDescent="0.2">
      <c r="A30" s="486" t="s">
        <v>265</v>
      </c>
      <c r="B30" s="487"/>
      <c r="C30" s="488"/>
      <c r="D30" s="488"/>
      <c r="E30" s="489"/>
    </row>
    <row r="31" spans="1:5" s="403" customFormat="1" x14ac:dyDescent="0.2">
      <c r="A31" s="490" t="s">
        <v>254</v>
      </c>
      <c r="B31" s="491">
        <v>0</v>
      </c>
      <c r="C31" s="492">
        <v>0</v>
      </c>
      <c r="D31" s="492">
        <v>0</v>
      </c>
      <c r="E31" s="493"/>
    </row>
    <row r="32" spans="1:5" s="403" customFormat="1" x14ac:dyDescent="0.2">
      <c r="A32" s="490" t="s">
        <v>89</v>
      </c>
      <c r="B32" s="491"/>
      <c r="C32" s="492"/>
      <c r="D32" s="492"/>
      <c r="E32" s="493"/>
    </row>
    <row r="33" spans="1:5" s="403" customFormat="1" x14ac:dyDescent="0.2">
      <c r="A33" s="490" t="s">
        <v>255</v>
      </c>
      <c r="B33" s="491">
        <v>1</v>
      </c>
      <c r="C33" s="492">
        <v>1</v>
      </c>
      <c r="D33" s="492">
        <v>1</v>
      </c>
      <c r="E33" s="493">
        <v>47</v>
      </c>
    </row>
    <row r="34" spans="1:5" s="403" customFormat="1" x14ac:dyDescent="0.2">
      <c r="A34" s="490" t="s">
        <v>89</v>
      </c>
      <c r="B34" s="491">
        <v>0</v>
      </c>
      <c r="C34" s="492"/>
      <c r="D34" s="492"/>
      <c r="E34" s="493"/>
    </row>
    <row r="35" spans="1:5" x14ac:dyDescent="0.2">
      <c r="A35" s="662" t="s">
        <v>67</v>
      </c>
      <c r="B35" s="718">
        <v>1</v>
      </c>
      <c r="C35" s="894">
        <v>1</v>
      </c>
      <c r="D35" s="894">
        <v>0</v>
      </c>
      <c r="E35" s="895"/>
    </row>
    <row r="36" spans="1:5" x14ac:dyDescent="0.2">
      <c r="A36" s="494" t="s">
        <v>89</v>
      </c>
      <c r="B36" s="497">
        <v>0</v>
      </c>
      <c r="C36" s="498">
        <v>0</v>
      </c>
      <c r="D36" s="498">
        <v>0</v>
      </c>
      <c r="E36" s="496"/>
    </row>
    <row r="37" spans="1:5" x14ac:dyDescent="0.2">
      <c r="A37" s="662" t="s">
        <v>68</v>
      </c>
      <c r="B37" s="718">
        <v>8</v>
      </c>
      <c r="C37" s="894">
        <v>8</v>
      </c>
      <c r="D37" s="894">
        <v>5</v>
      </c>
      <c r="E37" s="895"/>
    </row>
    <row r="38" spans="1:5" ht="13.5" thickBot="1" x14ac:dyDescent="0.25">
      <c r="A38" s="495" t="s">
        <v>89</v>
      </c>
      <c r="B38" s="499">
        <v>1</v>
      </c>
      <c r="C38" s="500">
        <v>1</v>
      </c>
      <c r="D38" s="500">
        <v>0</v>
      </c>
      <c r="E38" s="501"/>
    </row>
    <row r="40" spans="1:5" x14ac:dyDescent="0.2">
      <c r="A40" s="445"/>
    </row>
  </sheetData>
  <sheetProtection password="CC3B" sheet="1" objects="1" scenarios="1"/>
  <mergeCells count="6">
    <mergeCell ref="A1:E1"/>
    <mergeCell ref="B2:D2"/>
    <mergeCell ref="B3:C3"/>
    <mergeCell ref="D3:D4"/>
    <mergeCell ref="E2:E4"/>
    <mergeCell ref="A2:A4"/>
  </mergeCells>
  <pageMargins left="0.70866141732283472" right="0.70866141732283472" top="0.74803149606299213" bottom="0.74803149606299213" header="0.31496062992125984" footer="0.31496062992125984"/>
  <pageSetup paperSize="9" scale="86" firstPageNumber="30" orientation="portrait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23" sqref="E23"/>
    </sheetView>
  </sheetViews>
  <sheetFormatPr defaultColWidth="9.140625" defaultRowHeight="12.75" x14ac:dyDescent="0.2"/>
  <cols>
    <col min="1" max="1" width="22.7109375" style="2" customWidth="1"/>
    <col min="2" max="2" width="10.5703125" style="3" customWidth="1"/>
    <col min="3" max="3" width="11.42578125" style="1" customWidth="1"/>
    <col min="4" max="4" width="12" style="1" customWidth="1"/>
    <col min="5" max="5" width="24" style="1" customWidth="1"/>
    <col min="6" max="16384" width="9.140625" style="1"/>
  </cols>
  <sheetData>
    <row r="1" spans="1:5" ht="41.25" customHeight="1" x14ac:dyDescent="0.2">
      <c r="A1" s="1128" t="s">
        <v>163</v>
      </c>
      <c r="B1" s="1120"/>
      <c r="C1" s="1120"/>
      <c r="D1" s="1120"/>
      <c r="E1" s="1122"/>
    </row>
    <row r="2" spans="1:5" s="4" customFormat="1" ht="38.25" customHeight="1" x14ac:dyDescent="0.2">
      <c r="A2" s="1130" t="s">
        <v>372</v>
      </c>
      <c r="B2" s="1123" t="s">
        <v>373</v>
      </c>
      <c r="C2" s="1123"/>
      <c r="D2" s="715"/>
      <c r="E2" s="1129" t="s">
        <v>4</v>
      </c>
    </row>
    <row r="3" spans="1:5" s="4" customFormat="1" ht="41.25" customHeight="1" x14ac:dyDescent="0.2">
      <c r="A3" s="1131"/>
      <c r="B3" s="715" t="s">
        <v>4</v>
      </c>
      <c r="C3" s="779" t="s">
        <v>53</v>
      </c>
      <c r="D3" s="715" t="s">
        <v>52</v>
      </c>
      <c r="E3" s="1129"/>
    </row>
    <row r="4" spans="1:5" ht="12.75" customHeight="1" x14ac:dyDescent="0.2">
      <c r="A4" s="9" t="s">
        <v>371</v>
      </c>
      <c r="B4" s="711">
        <f>2+1</f>
        <v>3</v>
      </c>
      <c r="C4" s="701">
        <v>0</v>
      </c>
      <c r="D4" s="701">
        <f>11+1+5+1+1</f>
        <v>19</v>
      </c>
      <c r="E4" s="896">
        <f>SUM(B4:D4)</f>
        <v>22</v>
      </c>
    </row>
    <row r="5" spans="1:5" ht="12.75" customHeight="1" x14ac:dyDescent="0.2">
      <c r="A5" s="9" t="s">
        <v>370</v>
      </c>
      <c r="B5" s="712">
        <v>0</v>
      </c>
      <c r="C5" s="701">
        <v>0</v>
      </c>
      <c r="D5" s="701">
        <v>7</v>
      </c>
      <c r="E5" s="896">
        <f t="shared" ref="E5:E8" si="0">SUM(B5:D5)</f>
        <v>7</v>
      </c>
    </row>
    <row r="6" spans="1:5" x14ac:dyDescent="0.2">
      <c r="A6" s="9" t="s">
        <v>369</v>
      </c>
      <c r="B6" s="712">
        <v>0</v>
      </c>
      <c r="C6" s="701">
        <v>0</v>
      </c>
      <c r="D6" s="701">
        <v>0</v>
      </c>
      <c r="E6" s="896">
        <f t="shared" si="0"/>
        <v>0</v>
      </c>
    </row>
    <row r="7" spans="1:5" ht="38.25" x14ac:dyDescent="0.2">
      <c r="A7" s="9" t="s">
        <v>368</v>
      </c>
      <c r="B7" s="712">
        <v>0</v>
      </c>
      <c r="C7" s="701">
        <v>0</v>
      </c>
      <c r="D7" s="701">
        <f>31+1+4</f>
        <v>36</v>
      </c>
      <c r="E7" s="896">
        <f t="shared" si="0"/>
        <v>36</v>
      </c>
    </row>
    <row r="8" spans="1:5" ht="38.25" x14ac:dyDescent="0.2">
      <c r="A8" s="9" t="s">
        <v>367</v>
      </c>
      <c r="B8" s="712">
        <v>0</v>
      </c>
      <c r="C8" s="701">
        <v>0</v>
      </c>
      <c r="D8" s="701">
        <v>3</v>
      </c>
      <c r="E8" s="896">
        <f t="shared" si="0"/>
        <v>3</v>
      </c>
    </row>
    <row r="9" spans="1:5" ht="13.5" thickBot="1" x14ac:dyDescent="0.25">
      <c r="A9" s="59" t="s">
        <v>366</v>
      </c>
      <c r="B9" s="274">
        <v>24970</v>
      </c>
      <c r="C9" s="680">
        <v>0</v>
      </c>
      <c r="D9" s="680">
        <v>26723</v>
      </c>
      <c r="E9" s="375">
        <f>SUM(B9:D9)</f>
        <v>51693</v>
      </c>
    </row>
    <row r="10" spans="1:5" x14ac:dyDescent="0.2">
      <c r="A10" s="42"/>
      <c r="B10" s="43"/>
      <c r="C10" s="44"/>
      <c r="D10" s="44"/>
      <c r="E10" s="44"/>
    </row>
  </sheetData>
  <sheetProtection password="CC3B" sheet="1" objects="1" scenarios="1"/>
  <mergeCells count="4">
    <mergeCell ref="A1:E1"/>
    <mergeCell ref="B2:C2"/>
    <mergeCell ref="E2:E3"/>
    <mergeCell ref="A2:A3"/>
  </mergeCells>
  <pageMargins left="0.70866141732283472" right="0.70866141732283472" top="0.74803149606299213" bottom="0.74803149606299213" header="0.31496062992125984" footer="0.31496062992125984"/>
  <pageSetup paperSize="9" firstPageNumber="31" fitToWidth="0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M43"/>
  <sheetViews>
    <sheetView zoomScale="110" zoomScaleNormal="110" workbookViewId="0">
      <selection activeCell="A48" sqref="A48"/>
    </sheetView>
  </sheetViews>
  <sheetFormatPr defaultColWidth="9.140625" defaultRowHeight="12.75" x14ac:dyDescent="0.2"/>
  <cols>
    <col min="1" max="1" width="51.85546875" style="42" customWidth="1"/>
    <col min="2" max="2" width="13" style="42" bestFit="1" customWidth="1"/>
    <col min="3" max="5" width="13" style="42" customWidth="1"/>
    <col min="6" max="6" width="11.28515625" style="42" customWidth="1"/>
    <col min="7" max="10" width="15.42578125" style="42" customWidth="1"/>
    <col min="11" max="16384" width="9.140625" style="44"/>
  </cols>
  <sheetData>
    <row r="1" spans="1:13" ht="42" customHeight="1" x14ac:dyDescent="0.25">
      <c r="A1" s="1132" t="s">
        <v>374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4"/>
      <c r="L1" s="133"/>
    </row>
    <row r="2" spans="1:13" s="134" customFormat="1" ht="15" customHeight="1" thickBot="1" x14ac:dyDescent="0.25">
      <c r="A2" s="897" t="s">
        <v>272</v>
      </c>
      <c r="B2" s="1141" t="s">
        <v>370</v>
      </c>
      <c r="C2" s="1118"/>
      <c r="D2" s="957"/>
      <c r="E2" s="955" t="s">
        <v>369</v>
      </c>
      <c r="F2" s="1142"/>
      <c r="G2" s="1135" t="s">
        <v>376</v>
      </c>
      <c r="H2" s="1137" t="s">
        <v>377</v>
      </c>
      <c r="I2" s="1135" t="s">
        <v>378</v>
      </c>
      <c r="J2" s="1137" t="s">
        <v>379</v>
      </c>
      <c r="K2" s="1139" t="s">
        <v>88</v>
      </c>
    </row>
    <row r="3" spans="1:13" s="134" customFormat="1" ht="38.25" customHeight="1" x14ac:dyDescent="0.2">
      <c r="A3" s="898" t="s">
        <v>69</v>
      </c>
      <c r="B3" s="899" t="s">
        <v>70</v>
      </c>
      <c r="C3" s="900" t="s">
        <v>375</v>
      </c>
      <c r="D3" s="901" t="s">
        <v>235</v>
      </c>
      <c r="E3" s="901" t="s">
        <v>235</v>
      </c>
      <c r="F3" s="902" t="s">
        <v>70</v>
      </c>
      <c r="G3" s="1136"/>
      <c r="H3" s="1138"/>
      <c r="I3" s="1136"/>
      <c r="J3" s="1138"/>
      <c r="K3" s="1140"/>
    </row>
    <row r="4" spans="1:13" s="134" customFormat="1" x14ac:dyDescent="0.2">
      <c r="A4" s="135" t="s">
        <v>106</v>
      </c>
      <c r="B4" s="149"/>
      <c r="C4" s="150"/>
      <c r="D4" s="150"/>
      <c r="E4" s="155"/>
      <c r="F4" s="151"/>
      <c r="G4" s="152">
        <v>1</v>
      </c>
      <c r="H4" s="153"/>
      <c r="I4" s="156"/>
      <c r="J4" s="153"/>
      <c r="K4" s="154">
        <v>1</v>
      </c>
      <c r="M4" s="44"/>
    </row>
    <row r="5" spans="1:13" s="134" customFormat="1" x14ac:dyDescent="0.2">
      <c r="A5" s="135" t="s">
        <v>107</v>
      </c>
      <c r="B5" s="149"/>
      <c r="C5" s="150"/>
      <c r="D5" s="150"/>
      <c r="E5" s="155"/>
      <c r="F5" s="151"/>
      <c r="G5" s="152">
        <v>1</v>
      </c>
      <c r="H5" s="153"/>
      <c r="I5" s="156"/>
      <c r="J5" s="153"/>
      <c r="K5" s="154">
        <v>1</v>
      </c>
      <c r="M5" s="44"/>
    </row>
    <row r="6" spans="1:13" s="134" customFormat="1" x14ac:dyDescent="0.2">
      <c r="A6" s="135" t="s">
        <v>108</v>
      </c>
      <c r="B6" s="157">
        <v>3</v>
      </c>
      <c r="C6" s="150"/>
      <c r="D6" s="150"/>
      <c r="E6" s="155"/>
      <c r="F6" s="151">
        <v>2</v>
      </c>
      <c r="G6" s="152"/>
      <c r="H6" s="153"/>
      <c r="I6" s="156"/>
      <c r="J6" s="153"/>
      <c r="K6" s="154">
        <v>5</v>
      </c>
      <c r="M6" s="44"/>
    </row>
    <row r="7" spans="1:13" s="134" customFormat="1" x14ac:dyDescent="0.2">
      <c r="A7" s="135" t="s">
        <v>109</v>
      </c>
      <c r="B7" s="158">
        <v>5</v>
      </c>
      <c r="C7" s="159"/>
      <c r="D7" s="159"/>
      <c r="E7" s="164"/>
      <c r="F7" s="160"/>
      <c r="G7" s="161">
        <v>1</v>
      </c>
      <c r="H7" s="162"/>
      <c r="I7" s="165"/>
      <c r="J7" s="162"/>
      <c r="K7" s="163">
        <v>6</v>
      </c>
      <c r="M7" s="44"/>
    </row>
    <row r="8" spans="1:13" s="134" customFormat="1" x14ac:dyDescent="0.2">
      <c r="A8" s="135" t="s">
        <v>110</v>
      </c>
      <c r="B8" s="158">
        <v>1</v>
      </c>
      <c r="C8" s="159"/>
      <c r="D8" s="159"/>
      <c r="E8" s="164"/>
      <c r="F8" s="160"/>
      <c r="G8" s="161">
        <v>2</v>
      </c>
      <c r="H8" s="162"/>
      <c r="I8" s="165"/>
      <c r="J8" s="162"/>
      <c r="K8" s="163">
        <v>3</v>
      </c>
      <c r="M8" s="44"/>
    </row>
    <row r="9" spans="1:13" s="134" customFormat="1" x14ac:dyDescent="0.2">
      <c r="A9" s="135" t="s">
        <v>111</v>
      </c>
      <c r="B9" s="185"/>
      <c r="C9" s="144"/>
      <c r="D9" s="144"/>
      <c r="E9" s="145"/>
      <c r="F9" s="146"/>
      <c r="G9" s="147">
        <v>1</v>
      </c>
      <c r="H9" s="148"/>
      <c r="I9" s="175"/>
      <c r="J9" s="148"/>
      <c r="K9" s="176">
        <v>1</v>
      </c>
      <c r="M9" s="44"/>
    </row>
    <row r="10" spans="1:13" s="134" customFormat="1" x14ac:dyDescent="0.2">
      <c r="A10" s="135" t="s">
        <v>112</v>
      </c>
      <c r="B10" s="185">
        <v>1</v>
      </c>
      <c r="C10" s="144"/>
      <c r="D10" s="144"/>
      <c r="E10" s="145"/>
      <c r="F10" s="146"/>
      <c r="G10" s="147">
        <v>3</v>
      </c>
      <c r="H10" s="148">
        <v>1</v>
      </c>
      <c r="I10" s="175"/>
      <c r="J10" s="148"/>
      <c r="K10" s="176">
        <v>5</v>
      </c>
      <c r="M10" s="44"/>
    </row>
    <row r="11" spans="1:13" s="134" customFormat="1" x14ac:dyDescent="0.2">
      <c r="A11" s="135" t="s">
        <v>113</v>
      </c>
      <c r="B11" s="185">
        <v>2</v>
      </c>
      <c r="C11" s="144"/>
      <c r="D11" s="144"/>
      <c r="E11" s="145"/>
      <c r="F11" s="146">
        <v>6</v>
      </c>
      <c r="G11" s="147">
        <v>3</v>
      </c>
      <c r="H11" s="148"/>
      <c r="I11" s="175"/>
      <c r="J11" s="148"/>
      <c r="K11" s="176">
        <v>11</v>
      </c>
      <c r="M11" s="44"/>
    </row>
    <row r="12" spans="1:13" s="134" customFormat="1" x14ac:dyDescent="0.2">
      <c r="A12" s="135" t="s">
        <v>114</v>
      </c>
      <c r="B12" s="185">
        <v>1</v>
      </c>
      <c r="C12" s="144"/>
      <c r="D12" s="144"/>
      <c r="E12" s="145"/>
      <c r="F12" s="146"/>
      <c r="G12" s="147">
        <v>6</v>
      </c>
      <c r="H12" s="148"/>
      <c r="I12" s="175"/>
      <c r="J12" s="148"/>
      <c r="K12" s="176">
        <v>7</v>
      </c>
      <c r="M12" s="44"/>
    </row>
    <row r="13" spans="1:13" s="134" customFormat="1" x14ac:dyDescent="0.2">
      <c r="A13" s="135" t="s">
        <v>115</v>
      </c>
      <c r="B13" s="185">
        <v>2</v>
      </c>
      <c r="C13" s="144">
        <v>1</v>
      </c>
      <c r="D13" s="144"/>
      <c r="E13" s="145"/>
      <c r="F13" s="146"/>
      <c r="G13" s="147">
        <v>3</v>
      </c>
      <c r="H13" s="148"/>
      <c r="I13" s="175"/>
      <c r="J13" s="148"/>
      <c r="K13" s="176">
        <v>5</v>
      </c>
      <c r="M13" s="44"/>
    </row>
    <row r="14" spans="1:13" s="134" customFormat="1" x14ac:dyDescent="0.2">
      <c r="A14" s="143" t="s">
        <v>116</v>
      </c>
      <c r="B14" s="185"/>
      <c r="C14" s="144"/>
      <c r="D14" s="144"/>
      <c r="E14" s="145"/>
      <c r="F14" s="146"/>
      <c r="G14" s="147">
        <v>4</v>
      </c>
      <c r="H14" s="148"/>
      <c r="I14" s="175"/>
      <c r="J14" s="148"/>
      <c r="K14" s="176">
        <v>4</v>
      </c>
      <c r="M14" s="44"/>
    </row>
    <row r="15" spans="1:13" s="134" customFormat="1" x14ac:dyDescent="0.2">
      <c r="A15" s="135" t="s">
        <v>117</v>
      </c>
      <c r="B15" s="185">
        <v>8</v>
      </c>
      <c r="C15" s="144">
        <v>1</v>
      </c>
      <c r="D15" s="144"/>
      <c r="E15" s="145"/>
      <c r="F15" s="146">
        <v>9</v>
      </c>
      <c r="G15" s="147">
        <v>10</v>
      </c>
      <c r="H15" s="148"/>
      <c r="I15" s="175">
        <v>1</v>
      </c>
      <c r="J15" s="148"/>
      <c r="K15" s="176">
        <v>28</v>
      </c>
      <c r="M15" s="44"/>
    </row>
    <row r="16" spans="1:13" s="134" customFormat="1" x14ac:dyDescent="0.2">
      <c r="A16" s="135" t="s">
        <v>119</v>
      </c>
      <c r="B16" s="46">
        <v>1</v>
      </c>
      <c r="C16" s="47"/>
      <c r="D16" s="47"/>
      <c r="E16" s="67"/>
      <c r="F16" s="48"/>
      <c r="G16" s="49"/>
      <c r="H16" s="50"/>
      <c r="I16" s="68"/>
      <c r="J16" s="50"/>
      <c r="K16" s="51">
        <f t="shared" ref="K16:K17" si="0">SUM(B16,F16:J16)</f>
        <v>1</v>
      </c>
      <c r="M16" s="44"/>
    </row>
    <row r="17" spans="1:13" s="134" customFormat="1" x14ac:dyDescent="0.2">
      <c r="A17" s="135" t="s">
        <v>121</v>
      </c>
      <c r="B17" s="46">
        <v>1</v>
      </c>
      <c r="C17" s="47"/>
      <c r="D17" s="47"/>
      <c r="E17" s="67"/>
      <c r="F17" s="48"/>
      <c r="G17" s="49"/>
      <c r="H17" s="50"/>
      <c r="I17" s="68"/>
      <c r="J17" s="50"/>
      <c r="K17" s="51">
        <f t="shared" si="0"/>
        <v>1</v>
      </c>
      <c r="M17" s="44"/>
    </row>
    <row r="18" spans="1:13" s="134" customFormat="1" x14ac:dyDescent="0.2">
      <c r="A18" s="135" t="s">
        <v>122</v>
      </c>
      <c r="B18" s="174"/>
      <c r="C18" s="144"/>
      <c r="D18" s="144"/>
      <c r="E18" s="145"/>
      <c r="F18" s="146">
        <v>4</v>
      </c>
      <c r="G18" s="147"/>
      <c r="H18" s="148">
        <v>2</v>
      </c>
      <c r="I18" s="175"/>
      <c r="J18" s="148"/>
      <c r="K18" s="176">
        <v>6</v>
      </c>
      <c r="M18" s="44"/>
    </row>
    <row r="19" spans="1:13" s="134" customFormat="1" x14ac:dyDescent="0.2">
      <c r="A19" s="135" t="s">
        <v>123</v>
      </c>
      <c r="B19" s="174"/>
      <c r="C19" s="144"/>
      <c r="D19" s="144"/>
      <c r="E19" s="145"/>
      <c r="F19" s="146">
        <v>2</v>
      </c>
      <c r="G19" s="147"/>
      <c r="H19" s="148"/>
      <c r="I19" s="175"/>
      <c r="J19" s="148"/>
      <c r="K19" s="176">
        <v>2</v>
      </c>
      <c r="M19" s="44"/>
    </row>
    <row r="20" spans="1:13" s="134" customFormat="1" x14ac:dyDescent="0.2">
      <c r="A20" s="135" t="s">
        <v>124</v>
      </c>
      <c r="B20" s="174"/>
      <c r="C20" s="144"/>
      <c r="D20" s="144"/>
      <c r="E20" s="145"/>
      <c r="F20" s="146">
        <v>1</v>
      </c>
      <c r="G20" s="147"/>
      <c r="H20" s="148"/>
      <c r="I20" s="175">
        <v>2</v>
      </c>
      <c r="J20" s="148"/>
      <c r="K20" s="176">
        <v>3</v>
      </c>
      <c r="M20" s="44"/>
    </row>
    <row r="21" spans="1:13" s="134" customFormat="1" x14ac:dyDescent="0.2">
      <c r="A21" s="135" t="s">
        <v>125</v>
      </c>
      <c r="B21" s="174">
        <v>3</v>
      </c>
      <c r="C21" s="144"/>
      <c r="D21" s="144"/>
      <c r="E21" s="145"/>
      <c r="F21" s="146">
        <v>4</v>
      </c>
      <c r="G21" s="147">
        <v>2</v>
      </c>
      <c r="H21" s="148"/>
      <c r="I21" s="175"/>
      <c r="J21" s="148"/>
      <c r="K21" s="176">
        <v>9</v>
      </c>
      <c r="M21" s="44"/>
    </row>
    <row r="22" spans="1:13" s="134" customFormat="1" x14ac:dyDescent="0.2">
      <c r="A22" s="135" t="s">
        <v>126</v>
      </c>
      <c r="B22" s="174"/>
      <c r="C22" s="144"/>
      <c r="D22" s="144"/>
      <c r="E22" s="145"/>
      <c r="F22" s="146"/>
      <c r="G22" s="147">
        <v>1</v>
      </c>
      <c r="H22" s="148"/>
      <c r="I22" s="175"/>
      <c r="J22" s="148"/>
      <c r="K22" s="176">
        <v>1</v>
      </c>
      <c r="M22" s="44"/>
    </row>
    <row r="23" spans="1:13" s="134" customFormat="1" x14ac:dyDescent="0.2">
      <c r="A23" s="135" t="s">
        <v>128</v>
      </c>
      <c r="B23" s="174">
        <v>1</v>
      </c>
      <c r="C23" s="144"/>
      <c r="D23" s="144"/>
      <c r="E23" s="145"/>
      <c r="F23" s="146">
        <v>2</v>
      </c>
      <c r="G23" s="147"/>
      <c r="H23" s="148">
        <v>1</v>
      </c>
      <c r="I23" s="175"/>
      <c r="J23" s="148"/>
      <c r="K23" s="176">
        <v>4</v>
      </c>
      <c r="M23" s="44"/>
    </row>
    <row r="24" spans="1:13" s="134" customFormat="1" x14ac:dyDescent="0.2">
      <c r="A24" s="135" t="s">
        <v>129</v>
      </c>
      <c r="B24" s="174">
        <v>13</v>
      </c>
      <c r="C24" s="144"/>
      <c r="D24" s="144"/>
      <c r="E24" s="145"/>
      <c r="F24" s="146">
        <v>8</v>
      </c>
      <c r="G24" s="147">
        <v>7</v>
      </c>
      <c r="H24" s="148">
        <v>28</v>
      </c>
      <c r="I24" s="175"/>
      <c r="J24" s="148">
        <v>15</v>
      </c>
      <c r="K24" s="176">
        <v>71</v>
      </c>
      <c r="M24" s="44"/>
    </row>
    <row r="25" spans="1:13" s="134" customFormat="1" x14ac:dyDescent="0.2">
      <c r="A25" s="135" t="s">
        <v>130</v>
      </c>
      <c r="B25" s="174">
        <v>19</v>
      </c>
      <c r="C25" s="144"/>
      <c r="D25" s="144"/>
      <c r="E25" s="145"/>
      <c r="F25" s="146">
        <v>4</v>
      </c>
      <c r="G25" s="147">
        <v>3</v>
      </c>
      <c r="H25" s="148"/>
      <c r="I25" s="175"/>
      <c r="J25" s="148"/>
      <c r="K25" s="176">
        <v>26</v>
      </c>
      <c r="M25" s="44"/>
    </row>
    <row r="26" spans="1:13" s="134" customFormat="1" x14ac:dyDescent="0.2">
      <c r="A26" s="135" t="s">
        <v>131</v>
      </c>
      <c r="B26" s="174">
        <v>4</v>
      </c>
      <c r="C26" s="144"/>
      <c r="D26" s="144"/>
      <c r="E26" s="145"/>
      <c r="F26" s="146"/>
      <c r="G26" s="147">
        <v>5</v>
      </c>
      <c r="H26" s="148"/>
      <c r="I26" s="175"/>
      <c r="J26" s="148"/>
      <c r="K26" s="176">
        <v>9</v>
      </c>
      <c r="M26" s="44"/>
    </row>
    <row r="27" spans="1:13" s="134" customFormat="1" x14ac:dyDescent="0.2">
      <c r="A27" s="135" t="s">
        <v>120</v>
      </c>
      <c r="B27" s="174"/>
      <c r="C27" s="144"/>
      <c r="D27" s="144"/>
      <c r="E27" s="145"/>
      <c r="F27" s="146">
        <v>1</v>
      </c>
      <c r="G27" s="147"/>
      <c r="H27" s="148"/>
      <c r="I27" s="175"/>
      <c r="J27" s="148"/>
      <c r="K27" s="176">
        <f t="shared" ref="K27" si="1">SUM(B27,F27:J27)</f>
        <v>1</v>
      </c>
      <c r="M27" s="44"/>
    </row>
    <row r="28" spans="1:13" s="134" customFormat="1" x14ac:dyDescent="0.2">
      <c r="A28" s="135" t="s">
        <v>132</v>
      </c>
      <c r="B28" s="174">
        <v>2</v>
      </c>
      <c r="C28" s="144"/>
      <c r="D28" s="144"/>
      <c r="E28" s="145"/>
      <c r="F28" s="146">
        <v>5</v>
      </c>
      <c r="G28" s="147">
        <v>3</v>
      </c>
      <c r="H28" s="148">
        <v>1</v>
      </c>
      <c r="I28" s="175"/>
      <c r="J28" s="148"/>
      <c r="K28" s="176">
        <v>11</v>
      </c>
      <c r="M28" s="44"/>
    </row>
    <row r="29" spans="1:13" s="134" customFormat="1" x14ac:dyDescent="0.2">
      <c r="A29" s="135" t="s">
        <v>133</v>
      </c>
      <c r="B29" s="174">
        <v>3</v>
      </c>
      <c r="C29" s="144"/>
      <c r="D29" s="144"/>
      <c r="E29" s="145"/>
      <c r="F29" s="146">
        <v>5</v>
      </c>
      <c r="G29" s="147">
        <v>3</v>
      </c>
      <c r="H29" s="148">
        <v>1</v>
      </c>
      <c r="I29" s="175">
        <v>2</v>
      </c>
      <c r="J29" s="148"/>
      <c r="K29" s="176">
        <v>14</v>
      </c>
      <c r="M29" s="44"/>
    </row>
    <row r="30" spans="1:13" s="134" customFormat="1" x14ac:dyDescent="0.2">
      <c r="A30" s="135" t="s">
        <v>134</v>
      </c>
      <c r="B30" s="174">
        <v>3</v>
      </c>
      <c r="C30" s="144"/>
      <c r="D30" s="144"/>
      <c r="E30" s="145"/>
      <c r="F30" s="146">
        <v>4</v>
      </c>
      <c r="G30" s="147">
        <v>19</v>
      </c>
      <c r="H30" s="148">
        <v>32</v>
      </c>
      <c r="I30" s="175"/>
      <c r="J30" s="148"/>
      <c r="K30" s="176">
        <v>58</v>
      </c>
      <c r="M30" s="44"/>
    </row>
    <row r="31" spans="1:13" s="134" customFormat="1" x14ac:dyDescent="0.2">
      <c r="A31" s="135" t="s">
        <v>135</v>
      </c>
      <c r="B31" s="174">
        <v>3</v>
      </c>
      <c r="C31" s="144"/>
      <c r="D31" s="144"/>
      <c r="E31" s="145"/>
      <c r="F31" s="146">
        <v>2</v>
      </c>
      <c r="G31" s="147"/>
      <c r="H31" s="148">
        <v>1</v>
      </c>
      <c r="I31" s="175"/>
      <c r="J31" s="148"/>
      <c r="K31" s="176">
        <v>6</v>
      </c>
      <c r="M31" s="44"/>
    </row>
    <row r="32" spans="1:13" s="134" customFormat="1" x14ac:dyDescent="0.2">
      <c r="A32" s="135" t="s">
        <v>143</v>
      </c>
      <c r="B32" s="174">
        <v>1</v>
      </c>
      <c r="C32" s="144"/>
      <c r="D32" s="144"/>
      <c r="E32" s="145"/>
      <c r="F32" s="146"/>
      <c r="G32" s="147">
        <v>2</v>
      </c>
      <c r="H32" s="148"/>
      <c r="I32" s="175"/>
      <c r="J32" s="148"/>
      <c r="K32" s="176">
        <v>3</v>
      </c>
      <c r="M32" s="44"/>
    </row>
    <row r="33" spans="1:13" s="134" customFormat="1" x14ac:dyDescent="0.2">
      <c r="A33" s="135" t="s">
        <v>136</v>
      </c>
      <c r="B33" s="174"/>
      <c r="C33" s="144"/>
      <c r="D33" s="144"/>
      <c r="E33" s="145"/>
      <c r="F33" s="146"/>
      <c r="G33" s="147">
        <v>5</v>
      </c>
      <c r="H33" s="148"/>
      <c r="I33" s="175"/>
      <c r="J33" s="148"/>
      <c r="K33" s="176">
        <v>5</v>
      </c>
      <c r="M33" s="44"/>
    </row>
    <row r="34" spans="1:13" s="134" customFormat="1" x14ac:dyDescent="0.2">
      <c r="A34" s="143" t="s">
        <v>127</v>
      </c>
      <c r="B34" s="174">
        <v>31</v>
      </c>
      <c r="C34" s="144"/>
      <c r="D34" s="144"/>
      <c r="E34" s="145"/>
      <c r="F34" s="146">
        <v>5</v>
      </c>
      <c r="G34" s="147">
        <v>11</v>
      </c>
      <c r="H34" s="148">
        <v>3</v>
      </c>
      <c r="I34" s="175"/>
      <c r="J34" s="148"/>
      <c r="K34" s="176">
        <v>50</v>
      </c>
      <c r="M34" s="44"/>
    </row>
    <row r="35" spans="1:13" s="134" customFormat="1" x14ac:dyDescent="0.2">
      <c r="A35" s="135" t="s">
        <v>137</v>
      </c>
      <c r="B35" s="166"/>
      <c r="C35" s="167"/>
      <c r="D35" s="167"/>
      <c r="E35" s="172"/>
      <c r="F35" s="168"/>
      <c r="G35" s="169"/>
      <c r="H35" s="170">
        <v>3</v>
      </c>
      <c r="I35" s="173"/>
      <c r="J35" s="170"/>
      <c r="K35" s="171">
        <v>3</v>
      </c>
      <c r="M35" s="44"/>
    </row>
    <row r="36" spans="1:13" s="134" customFormat="1" x14ac:dyDescent="0.2">
      <c r="A36" s="135" t="s">
        <v>118</v>
      </c>
      <c r="B36" s="166"/>
      <c r="C36" s="167"/>
      <c r="D36" s="167"/>
      <c r="E36" s="172"/>
      <c r="F36" s="168">
        <v>1</v>
      </c>
      <c r="G36" s="169"/>
      <c r="H36" s="170"/>
      <c r="I36" s="173"/>
      <c r="J36" s="170"/>
      <c r="K36" s="171">
        <v>1</v>
      </c>
      <c r="M36" s="44"/>
    </row>
    <row r="37" spans="1:13" s="134" customFormat="1" x14ac:dyDescent="0.2">
      <c r="A37" s="135" t="s">
        <v>138</v>
      </c>
      <c r="B37" s="185">
        <v>22</v>
      </c>
      <c r="C37" s="144"/>
      <c r="D37" s="144"/>
      <c r="E37" s="145"/>
      <c r="F37" s="146">
        <v>50</v>
      </c>
      <c r="G37" s="147">
        <v>5</v>
      </c>
      <c r="H37" s="148">
        <v>5</v>
      </c>
      <c r="I37" s="175"/>
      <c r="J37" s="148"/>
      <c r="K37" s="176">
        <v>82</v>
      </c>
      <c r="M37" s="44"/>
    </row>
    <row r="38" spans="1:13" s="134" customFormat="1" x14ac:dyDescent="0.2">
      <c r="A38" s="135" t="s">
        <v>139</v>
      </c>
      <c r="B38" s="185">
        <v>6</v>
      </c>
      <c r="C38" s="144"/>
      <c r="D38" s="144"/>
      <c r="E38" s="145"/>
      <c r="F38" s="146"/>
      <c r="G38" s="147">
        <v>2</v>
      </c>
      <c r="H38" s="148"/>
      <c r="I38" s="175"/>
      <c r="J38" s="148"/>
      <c r="K38" s="176">
        <v>8</v>
      </c>
      <c r="M38" s="44"/>
    </row>
    <row r="39" spans="1:13" s="134" customFormat="1" x14ac:dyDescent="0.2">
      <c r="A39" s="135" t="s">
        <v>140</v>
      </c>
      <c r="B39" s="185">
        <v>9</v>
      </c>
      <c r="C39" s="144"/>
      <c r="D39" s="144"/>
      <c r="E39" s="145"/>
      <c r="F39" s="146"/>
      <c r="G39" s="147">
        <v>1</v>
      </c>
      <c r="H39" s="148"/>
      <c r="I39" s="175"/>
      <c r="J39" s="148"/>
      <c r="K39" s="176">
        <v>10</v>
      </c>
      <c r="M39" s="44"/>
    </row>
    <row r="40" spans="1:13" s="134" customFormat="1" x14ac:dyDescent="0.2">
      <c r="A40" s="135" t="s">
        <v>257</v>
      </c>
      <c r="B40" s="185">
        <v>1</v>
      </c>
      <c r="C40" s="178"/>
      <c r="D40" s="178"/>
      <c r="E40" s="183"/>
      <c r="F40" s="179">
        <v>1</v>
      </c>
      <c r="G40" s="180">
        <v>1</v>
      </c>
      <c r="H40" s="181"/>
      <c r="I40" s="184"/>
      <c r="J40" s="181"/>
      <c r="K40" s="182">
        <v>3</v>
      </c>
      <c r="M40" s="44"/>
    </row>
    <row r="41" spans="1:13" s="134" customFormat="1" x14ac:dyDescent="0.2">
      <c r="A41" s="135" t="s">
        <v>141</v>
      </c>
      <c r="B41" s="46">
        <v>4</v>
      </c>
      <c r="C41" s="47"/>
      <c r="D41" s="47"/>
      <c r="E41" s="67"/>
      <c r="F41" s="48">
        <v>28</v>
      </c>
      <c r="G41" s="49">
        <v>2</v>
      </c>
      <c r="H41" s="50">
        <v>11</v>
      </c>
      <c r="I41" s="68"/>
      <c r="J41" s="50">
        <v>1</v>
      </c>
      <c r="K41" s="51">
        <f t="shared" ref="K41:K42" si="2">SUM(B41,F41:J41)</f>
        <v>46</v>
      </c>
      <c r="M41" s="44"/>
    </row>
    <row r="42" spans="1:13" s="134" customFormat="1" x14ac:dyDescent="0.2">
      <c r="A42" s="135" t="s">
        <v>142</v>
      </c>
      <c r="B42" s="46"/>
      <c r="C42" s="47"/>
      <c r="D42" s="47"/>
      <c r="E42" s="67"/>
      <c r="F42" s="48">
        <v>2</v>
      </c>
      <c r="G42" s="49"/>
      <c r="H42" s="50"/>
      <c r="I42" s="68"/>
      <c r="J42" s="50"/>
      <c r="K42" s="51">
        <f t="shared" si="2"/>
        <v>2</v>
      </c>
      <c r="M42" s="44"/>
    </row>
    <row r="43" spans="1:13" ht="13.5" thickBot="1" x14ac:dyDescent="0.25">
      <c r="A43" s="136" t="s">
        <v>70</v>
      </c>
      <c r="B43" s="137">
        <f t="shared" ref="B43:K43" si="3">SUM(B4:B42)</f>
        <v>150</v>
      </c>
      <c r="C43" s="138">
        <f t="shared" si="3"/>
        <v>2</v>
      </c>
      <c r="D43" s="138">
        <f t="shared" si="3"/>
        <v>0</v>
      </c>
      <c r="E43" s="138">
        <f t="shared" si="3"/>
        <v>0</v>
      </c>
      <c r="F43" s="139">
        <f t="shared" si="3"/>
        <v>146</v>
      </c>
      <c r="G43" s="55">
        <f t="shared" si="3"/>
        <v>107</v>
      </c>
      <c r="H43" s="116">
        <f t="shared" si="3"/>
        <v>89</v>
      </c>
      <c r="I43" s="140">
        <f t="shared" si="3"/>
        <v>5</v>
      </c>
      <c r="J43" s="116">
        <f t="shared" si="3"/>
        <v>16</v>
      </c>
      <c r="K43" s="141">
        <f t="shared" si="3"/>
        <v>513</v>
      </c>
    </row>
  </sheetData>
  <sheetProtection password="CC3B" sheet="1" objects="1" scenarios="1"/>
  <sortState ref="A4:A253">
    <sortCondition ref="A4:A253"/>
  </sortState>
  <mergeCells count="8">
    <mergeCell ref="A1:K1"/>
    <mergeCell ref="G2:G3"/>
    <mergeCell ref="H2:H3"/>
    <mergeCell ref="I2:I3"/>
    <mergeCell ref="J2:J3"/>
    <mergeCell ref="K2:K3"/>
    <mergeCell ref="B2:D2"/>
    <mergeCell ref="E2:F2"/>
  </mergeCells>
  <pageMargins left="0.70866141732283472" right="0.70866141732283472" top="0.74803149606299213" bottom="0.74803149606299213" header="0.31496062992125984" footer="0.31496062992125984"/>
  <pageSetup paperSize="9" scale="70" firstPageNumber="32" orientation="landscape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O6" sqref="O6"/>
    </sheetView>
  </sheetViews>
  <sheetFormatPr defaultRowHeight="15" x14ac:dyDescent="0.25"/>
  <cols>
    <col min="1" max="1" width="32.7109375" customWidth="1"/>
    <col min="2" max="2" width="12.7109375" customWidth="1"/>
    <col min="3" max="3" width="12.7109375" style="105" customWidth="1"/>
    <col min="4" max="4" width="12.7109375" customWidth="1"/>
    <col min="5" max="5" width="12.7109375" style="105" customWidth="1"/>
    <col min="6" max="6" width="12.7109375" customWidth="1"/>
    <col min="7" max="7" width="12.7109375" style="105" customWidth="1"/>
    <col min="8" max="8" width="12.7109375" customWidth="1"/>
    <col min="9" max="9" width="12.7109375" style="105" customWidth="1"/>
    <col min="10" max="10" width="12.7109375" customWidth="1"/>
    <col min="11" max="11" width="12.7109375" style="105" customWidth="1"/>
    <col min="12" max="15" width="10.7109375" customWidth="1"/>
  </cols>
  <sheetData>
    <row r="1" spans="1:11" ht="42.75" customHeight="1" x14ac:dyDescent="0.25">
      <c r="A1" s="1151" t="s">
        <v>380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3"/>
    </row>
    <row r="2" spans="1:11" ht="15" customHeight="1" x14ac:dyDescent="0.25">
      <c r="A2" s="965" t="s">
        <v>272</v>
      </c>
      <c r="B2" s="962" t="s">
        <v>0</v>
      </c>
      <c r="C2" s="962"/>
      <c r="D2" s="962" t="s">
        <v>2</v>
      </c>
      <c r="E2" s="962"/>
      <c r="F2" s="962" t="s">
        <v>1</v>
      </c>
      <c r="G2" s="962"/>
      <c r="H2" s="962" t="s">
        <v>3</v>
      </c>
      <c r="I2" s="962"/>
      <c r="J2" s="1149" t="s">
        <v>4</v>
      </c>
      <c r="K2" s="1150"/>
    </row>
    <row r="3" spans="1:11" ht="15" customHeight="1" thickBot="1" x14ac:dyDescent="0.3">
      <c r="A3" s="1034"/>
      <c r="B3" s="87" t="s">
        <v>192</v>
      </c>
      <c r="C3" s="102" t="s">
        <v>193</v>
      </c>
      <c r="D3" s="87" t="s">
        <v>192</v>
      </c>
      <c r="E3" s="102" t="s">
        <v>193</v>
      </c>
      <c r="F3" s="87" t="s">
        <v>192</v>
      </c>
      <c r="G3" s="102" t="s">
        <v>193</v>
      </c>
      <c r="H3" s="87" t="s">
        <v>192</v>
      </c>
      <c r="I3" s="102" t="s">
        <v>193</v>
      </c>
      <c r="J3" s="85" t="s">
        <v>192</v>
      </c>
      <c r="K3" s="107" t="s">
        <v>193</v>
      </c>
    </row>
    <row r="4" spans="1:11" x14ac:dyDescent="0.25">
      <c r="A4" s="37" t="s">
        <v>259</v>
      </c>
      <c r="B4" s="1143"/>
      <c r="C4" s="1143"/>
      <c r="D4" s="1143"/>
      <c r="E4" s="1143"/>
      <c r="F4" s="1143"/>
      <c r="G4" s="1143"/>
      <c r="H4" s="1143"/>
      <c r="I4" s="1143"/>
      <c r="J4" s="1143"/>
      <c r="K4" s="108"/>
    </row>
    <row r="5" spans="1:11" ht="45" customHeight="1" x14ac:dyDescent="0.25">
      <c r="A5" s="35" t="s">
        <v>191</v>
      </c>
      <c r="B5" s="77">
        <v>2.4E-2</v>
      </c>
      <c r="C5" s="103">
        <v>5</v>
      </c>
      <c r="D5" s="77">
        <v>0</v>
      </c>
      <c r="E5" s="103">
        <v>0</v>
      </c>
      <c r="F5" s="77">
        <v>5.3999999999999999E-2</v>
      </c>
      <c r="G5" s="103">
        <v>2</v>
      </c>
      <c r="H5" s="77">
        <v>0.188</v>
      </c>
      <c r="I5" s="103">
        <v>3</v>
      </c>
      <c r="J5" s="86">
        <v>3.7999999999999999E-2</v>
      </c>
      <c r="K5" s="109">
        <v>10</v>
      </c>
    </row>
    <row r="6" spans="1:11" ht="51.75" x14ac:dyDescent="0.25">
      <c r="A6" s="35" t="s">
        <v>189</v>
      </c>
      <c r="B6" s="34"/>
      <c r="C6" s="104"/>
      <c r="D6" s="34"/>
      <c r="E6" s="104"/>
      <c r="F6" s="34"/>
      <c r="G6" s="104"/>
      <c r="H6" s="78"/>
      <c r="I6" s="106"/>
      <c r="J6" s="88">
        <v>0.188</v>
      </c>
      <c r="K6" s="110">
        <v>3</v>
      </c>
    </row>
    <row r="7" spans="1:11" x14ac:dyDescent="0.25">
      <c r="A7" s="1146" t="s">
        <v>260</v>
      </c>
      <c r="B7" s="1147"/>
      <c r="C7" s="1147"/>
      <c r="D7" s="1147"/>
      <c r="E7" s="1147"/>
      <c r="F7" s="1147"/>
      <c r="G7" s="1147"/>
      <c r="H7" s="1147"/>
      <c r="I7" s="1147"/>
      <c r="J7" s="1147"/>
      <c r="K7" s="1148"/>
    </row>
    <row r="8" spans="1:11" ht="45" customHeight="1" x14ac:dyDescent="0.25">
      <c r="A8" s="35" t="s">
        <v>191</v>
      </c>
      <c r="B8" s="197">
        <v>7.6999999999999999E-2</v>
      </c>
      <c r="C8" s="198">
        <v>5</v>
      </c>
      <c r="D8" s="197">
        <v>0</v>
      </c>
      <c r="E8" s="198">
        <v>0</v>
      </c>
      <c r="F8" s="197">
        <v>7.0999999999999994E-2</v>
      </c>
      <c r="G8" s="198">
        <v>2</v>
      </c>
      <c r="H8" s="197">
        <v>0</v>
      </c>
      <c r="I8" s="198">
        <v>0</v>
      </c>
      <c r="J8" s="199">
        <v>7.2999999999999995E-2</v>
      </c>
      <c r="K8" s="200">
        <v>7</v>
      </c>
    </row>
    <row r="9" spans="1:11" ht="51.75" x14ac:dyDescent="0.25">
      <c r="A9" s="35" t="s">
        <v>190</v>
      </c>
      <c r="B9" s="201"/>
      <c r="C9" s="202"/>
      <c r="D9" s="201"/>
      <c r="E9" s="202"/>
      <c r="F9" s="201"/>
      <c r="G9" s="202"/>
      <c r="H9" s="203">
        <v>0</v>
      </c>
      <c r="I9" s="204">
        <v>0</v>
      </c>
      <c r="J9" s="205">
        <v>0</v>
      </c>
      <c r="K9" s="206">
        <v>0</v>
      </c>
    </row>
    <row r="10" spans="1:11" s="177" customFormat="1" x14ac:dyDescent="0.25">
      <c r="A10" s="1146" t="s">
        <v>261</v>
      </c>
      <c r="B10" s="1147"/>
      <c r="C10" s="1147"/>
      <c r="D10" s="1147"/>
      <c r="E10" s="1147"/>
      <c r="F10" s="1147"/>
      <c r="G10" s="1147"/>
      <c r="H10" s="1147"/>
      <c r="I10" s="1147"/>
      <c r="J10" s="1147"/>
      <c r="K10" s="1148"/>
    </row>
    <row r="11" spans="1:11" s="177" customFormat="1" ht="39" x14ac:dyDescent="0.25">
      <c r="A11" s="186" t="s">
        <v>191</v>
      </c>
      <c r="B11" s="247">
        <v>0.377</v>
      </c>
      <c r="C11" s="248">
        <v>23</v>
      </c>
      <c r="D11" s="247">
        <v>0</v>
      </c>
      <c r="E11" s="248">
        <v>0</v>
      </c>
      <c r="F11" s="247">
        <v>0.36399999999999999</v>
      </c>
      <c r="G11" s="248">
        <v>12</v>
      </c>
      <c r="H11" s="247">
        <v>0</v>
      </c>
      <c r="I11" s="248">
        <v>0</v>
      </c>
      <c r="J11" s="249">
        <v>0.34</v>
      </c>
      <c r="K11" s="250">
        <v>35</v>
      </c>
    </row>
    <row r="12" spans="1:11" s="177" customFormat="1" ht="51.75" x14ac:dyDescent="0.25">
      <c r="A12" s="186" t="s">
        <v>190</v>
      </c>
      <c r="B12" s="251"/>
      <c r="C12" s="252"/>
      <c r="D12" s="251"/>
      <c r="E12" s="252"/>
      <c r="F12" s="251"/>
      <c r="G12" s="252"/>
      <c r="H12" s="253">
        <v>0</v>
      </c>
      <c r="I12" s="254">
        <v>0</v>
      </c>
      <c r="J12" s="255">
        <v>0</v>
      </c>
      <c r="K12" s="256">
        <v>0</v>
      </c>
    </row>
    <row r="13" spans="1:11" s="177" customFormat="1" x14ac:dyDescent="0.25">
      <c r="A13" s="1146" t="s">
        <v>262</v>
      </c>
      <c r="B13" s="1147"/>
      <c r="C13" s="1147"/>
      <c r="D13" s="1147"/>
      <c r="E13" s="1147"/>
      <c r="F13" s="1147"/>
      <c r="G13" s="1147"/>
      <c r="H13" s="1147"/>
      <c r="I13" s="1147"/>
      <c r="J13" s="1147"/>
      <c r="K13" s="1148"/>
    </row>
    <row r="14" spans="1:11" s="177" customFormat="1" ht="39" x14ac:dyDescent="0.25">
      <c r="A14" s="186" t="s">
        <v>191</v>
      </c>
      <c r="B14" s="227">
        <v>3.4000000000000002E-2</v>
      </c>
      <c r="C14" s="228">
        <v>7</v>
      </c>
      <c r="D14" s="227">
        <v>0</v>
      </c>
      <c r="E14" s="228">
        <v>0</v>
      </c>
      <c r="F14" s="227">
        <v>0</v>
      </c>
      <c r="G14" s="228">
        <v>0</v>
      </c>
      <c r="H14" s="227">
        <v>0</v>
      </c>
      <c r="I14" s="228">
        <v>0</v>
      </c>
      <c r="J14" s="229">
        <v>2.7E-2</v>
      </c>
      <c r="K14" s="230">
        <v>7</v>
      </c>
    </row>
    <row r="15" spans="1:11" s="177" customFormat="1" ht="51.75" x14ac:dyDescent="0.25">
      <c r="A15" s="186" t="s">
        <v>190</v>
      </c>
      <c r="B15" s="231"/>
      <c r="C15" s="232"/>
      <c r="D15" s="231"/>
      <c r="E15" s="232"/>
      <c r="F15" s="231"/>
      <c r="G15" s="232"/>
      <c r="H15" s="233">
        <v>0</v>
      </c>
      <c r="I15" s="234">
        <v>0</v>
      </c>
      <c r="J15" s="235">
        <v>0</v>
      </c>
      <c r="K15" s="236">
        <v>0</v>
      </c>
    </row>
    <row r="16" spans="1:11" s="177" customFormat="1" x14ac:dyDescent="0.25">
      <c r="A16" s="1146" t="s">
        <v>263</v>
      </c>
      <c r="B16" s="1147"/>
      <c r="C16" s="1147"/>
      <c r="D16" s="1147"/>
      <c r="E16" s="1147"/>
      <c r="F16" s="1147"/>
      <c r="G16" s="1147"/>
      <c r="H16" s="1147"/>
      <c r="I16" s="1147"/>
      <c r="J16" s="1147"/>
      <c r="K16" s="1148"/>
    </row>
    <row r="17" spans="1:11" s="177" customFormat="1" ht="39" x14ac:dyDescent="0.25">
      <c r="A17" s="186" t="s">
        <v>191</v>
      </c>
      <c r="B17" s="237">
        <v>0</v>
      </c>
      <c r="C17" s="238">
        <v>0</v>
      </c>
      <c r="D17" s="237">
        <v>0</v>
      </c>
      <c r="E17" s="238">
        <v>0</v>
      </c>
      <c r="F17" s="237">
        <v>8.3000000000000004E-2</v>
      </c>
      <c r="G17" s="238">
        <v>1</v>
      </c>
      <c r="H17" s="237">
        <v>0</v>
      </c>
      <c r="I17" s="238">
        <v>0</v>
      </c>
      <c r="J17" s="239">
        <v>1.4999999999999999E-2</v>
      </c>
      <c r="K17" s="240">
        <v>1</v>
      </c>
    </row>
    <row r="18" spans="1:11" s="177" customFormat="1" ht="51.75" x14ac:dyDescent="0.25">
      <c r="A18" s="186" t="s">
        <v>190</v>
      </c>
      <c r="B18" s="241"/>
      <c r="C18" s="242"/>
      <c r="D18" s="241"/>
      <c r="E18" s="242"/>
      <c r="F18" s="241"/>
      <c r="G18" s="242"/>
      <c r="H18" s="243">
        <v>0</v>
      </c>
      <c r="I18" s="244">
        <v>0</v>
      </c>
      <c r="J18" s="245">
        <v>0</v>
      </c>
      <c r="K18" s="246">
        <v>0</v>
      </c>
    </row>
    <row r="19" spans="1:11" s="177" customFormat="1" x14ac:dyDescent="0.25">
      <c r="A19" s="1146" t="s">
        <v>264</v>
      </c>
      <c r="B19" s="1147"/>
      <c r="C19" s="1147"/>
      <c r="D19" s="1147"/>
      <c r="E19" s="1147"/>
      <c r="F19" s="1147"/>
      <c r="G19" s="1147"/>
      <c r="H19" s="1147"/>
      <c r="I19" s="1147"/>
      <c r="J19" s="1147"/>
      <c r="K19" s="1148"/>
    </row>
    <row r="20" spans="1:11" s="177" customFormat="1" ht="39" x14ac:dyDescent="0.25">
      <c r="A20" s="186" t="s">
        <v>191</v>
      </c>
      <c r="B20" s="187">
        <v>5.8999999999999997E-2</v>
      </c>
      <c r="C20" s="188">
        <v>5</v>
      </c>
      <c r="D20" s="187">
        <v>0</v>
      </c>
      <c r="E20" s="188">
        <v>0</v>
      </c>
      <c r="F20" s="187">
        <v>1.2999999999999999E-2</v>
      </c>
      <c r="G20" s="188">
        <v>1</v>
      </c>
      <c r="H20" s="187">
        <v>0.25</v>
      </c>
      <c r="I20" s="188">
        <v>2</v>
      </c>
      <c r="J20" s="189">
        <v>4.7E-2</v>
      </c>
      <c r="K20" s="190">
        <v>8</v>
      </c>
    </row>
    <row r="21" spans="1:11" s="177" customFormat="1" ht="51.75" x14ac:dyDescent="0.25">
      <c r="A21" s="186" t="s">
        <v>190</v>
      </c>
      <c r="B21" s="191"/>
      <c r="C21" s="192"/>
      <c r="D21" s="191"/>
      <c r="E21" s="192"/>
      <c r="F21" s="191"/>
      <c r="G21" s="192"/>
      <c r="H21" s="193">
        <v>0.25</v>
      </c>
      <c r="I21" s="194">
        <v>2</v>
      </c>
      <c r="J21" s="195">
        <v>0.25</v>
      </c>
      <c r="K21" s="196">
        <v>2</v>
      </c>
    </row>
    <row r="22" spans="1:11" s="177" customFormat="1" x14ac:dyDescent="0.25">
      <c r="A22" s="1146" t="s">
        <v>265</v>
      </c>
      <c r="B22" s="1147"/>
      <c r="C22" s="1147"/>
      <c r="D22" s="1147"/>
      <c r="E22" s="1147"/>
      <c r="F22" s="1147"/>
      <c r="G22" s="1147"/>
      <c r="H22" s="1147"/>
      <c r="I22" s="1147"/>
      <c r="J22" s="1147"/>
      <c r="K22" s="1148"/>
    </row>
    <row r="23" spans="1:11" s="177" customFormat="1" ht="39" x14ac:dyDescent="0.25">
      <c r="A23" s="186" t="s">
        <v>191</v>
      </c>
      <c r="B23" s="207">
        <v>3.6999999999999998E-2</v>
      </c>
      <c r="C23" s="208">
        <v>10</v>
      </c>
      <c r="D23" s="207">
        <v>7.0000000000000007E-2</v>
      </c>
      <c r="E23" s="208">
        <v>7</v>
      </c>
      <c r="F23" s="207">
        <v>1.0999999999999999E-2</v>
      </c>
      <c r="G23" s="208">
        <v>2</v>
      </c>
      <c r="H23" s="207">
        <v>0.222</v>
      </c>
      <c r="I23" s="208">
        <v>2</v>
      </c>
      <c r="J23" s="209">
        <v>3.7999999999999999E-2</v>
      </c>
      <c r="K23" s="210">
        <v>21</v>
      </c>
    </row>
    <row r="24" spans="1:11" s="177" customFormat="1" ht="51.75" x14ac:dyDescent="0.25">
      <c r="A24" s="186" t="s">
        <v>190</v>
      </c>
      <c r="B24" s="211"/>
      <c r="C24" s="212"/>
      <c r="D24" s="211"/>
      <c r="E24" s="212"/>
      <c r="F24" s="211"/>
      <c r="G24" s="212"/>
      <c r="H24" s="213">
        <v>0.222</v>
      </c>
      <c r="I24" s="214">
        <v>2</v>
      </c>
      <c r="J24" s="215">
        <v>0.222</v>
      </c>
      <c r="K24" s="216">
        <v>2</v>
      </c>
    </row>
    <row r="25" spans="1:11" s="177" customFormat="1" x14ac:dyDescent="0.25">
      <c r="A25" s="1146" t="s">
        <v>266</v>
      </c>
      <c r="B25" s="1147"/>
      <c r="C25" s="1147"/>
      <c r="D25" s="1147"/>
      <c r="E25" s="1147"/>
      <c r="F25" s="1147"/>
      <c r="G25" s="1147"/>
      <c r="H25" s="1147"/>
      <c r="I25" s="1147"/>
      <c r="J25" s="1147"/>
      <c r="K25" s="1148"/>
    </row>
    <row r="26" spans="1:11" s="177" customFormat="1" ht="39" x14ac:dyDescent="0.25">
      <c r="A26" s="186" t="s">
        <v>191</v>
      </c>
      <c r="B26" s="217">
        <v>0.114</v>
      </c>
      <c r="C26" s="218">
        <v>10</v>
      </c>
      <c r="D26" s="217">
        <v>0</v>
      </c>
      <c r="E26" s="218">
        <v>0</v>
      </c>
      <c r="F26" s="217">
        <v>7.0000000000000007E-2</v>
      </c>
      <c r="G26" s="218">
        <v>3</v>
      </c>
      <c r="H26" s="217">
        <v>0</v>
      </c>
      <c r="I26" s="218">
        <v>0</v>
      </c>
      <c r="J26" s="219">
        <v>9.6000000000000002E-2</v>
      </c>
      <c r="K26" s="220">
        <v>13</v>
      </c>
    </row>
    <row r="27" spans="1:11" s="177" customFormat="1" ht="51.75" x14ac:dyDescent="0.25">
      <c r="A27" s="186" t="s">
        <v>190</v>
      </c>
      <c r="B27" s="221"/>
      <c r="C27" s="222"/>
      <c r="D27" s="221"/>
      <c r="E27" s="222"/>
      <c r="F27" s="221"/>
      <c r="G27" s="222"/>
      <c r="H27" s="223">
        <v>0</v>
      </c>
      <c r="I27" s="224">
        <v>0</v>
      </c>
      <c r="J27" s="225">
        <v>0</v>
      </c>
      <c r="K27" s="226">
        <v>0</v>
      </c>
    </row>
    <row r="28" spans="1:11" x14ac:dyDescent="0.25">
      <c r="A28" s="1146" t="s">
        <v>267</v>
      </c>
      <c r="B28" s="1147"/>
      <c r="C28" s="1147"/>
      <c r="D28" s="1147"/>
      <c r="E28" s="1147"/>
      <c r="F28" s="1147"/>
      <c r="G28" s="1147"/>
      <c r="H28" s="1147"/>
      <c r="I28" s="1147"/>
      <c r="J28" s="1147"/>
      <c r="K28" s="1148"/>
    </row>
    <row r="29" spans="1:11" ht="45" customHeight="1" x14ac:dyDescent="0.25">
      <c r="A29" s="35" t="s">
        <v>191</v>
      </c>
      <c r="B29" s="266">
        <v>6.3E-2</v>
      </c>
      <c r="C29" s="267">
        <v>65</v>
      </c>
      <c r="D29" s="266">
        <v>7.0000000000000007E-2</v>
      </c>
      <c r="E29" s="267">
        <v>7</v>
      </c>
      <c r="F29" s="266">
        <v>4.9000000000000002E-2</v>
      </c>
      <c r="G29" s="267">
        <v>23</v>
      </c>
      <c r="H29" s="261">
        <v>0.13200000000000001</v>
      </c>
      <c r="I29" s="262">
        <v>7</v>
      </c>
      <c r="J29" s="257">
        <v>6.2E-2</v>
      </c>
      <c r="K29" s="258">
        <v>102</v>
      </c>
    </row>
    <row r="30" spans="1:11" ht="51.75" x14ac:dyDescent="0.25">
      <c r="A30" s="35" t="s">
        <v>190</v>
      </c>
      <c r="B30" s="259"/>
      <c r="C30" s="260"/>
      <c r="D30" s="259"/>
      <c r="E30" s="260"/>
      <c r="F30" s="259"/>
      <c r="G30" s="260"/>
      <c r="H30" s="261">
        <v>0.13200000000000001</v>
      </c>
      <c r="I30" s="262">
        <v>7</v>
      </c>
      <c r="J30" s="263">
        <v>0.13200000000000001</v>
      </c>
      <c r="K30" s="264">
        <v>7</v>
      </c>
    </row>
    <row r="31" spans="1:11" ht="15.75" thickBot="1" x14ac:dyDescent="0.3">
      <c r="A31" s="265" t="s">
        <v>267</v>
      </c>
      <c r="B31" s="268">
        <v>6.3E-2</v>
      </c>
      <c r="C31" s="269">
        <v>65</v>
      </c>
      <c r="D31" s="268">
        <v>7.0000000000000007E-2</v>
      </c>
      <c r="E31" s="269">
        <v>7</v>
      </c>
      <c r="F31" s="268">
        <v>4.9000000000000002E-2</v>
      </c>
      <c r="G31" s="269">
        <v>23</v>
      </c>
      <c r="H31" s="268">
        <v>0.13200000000000001</v>
      </c>
      <c r="I31" s="269">
        <v>7</v>
      </c>
      <c r="J31" s="270"/>
      <c r="K31" s="271"/>
    </row>
    <row r="33" spans="1:11" x14ac:dyDescent="0.25">
      <c r="A33" s="1144"/>
      <c r="B33" s="1144"/>
      <c r="C33" s="1144"/>
      <c r="D33" s="1144"/>
      <c r="E33" s="1144"/>
      <c r="F33" s="1144"/>
      <c r="G33" s="1144"/>
      <c r="H33" s="1144"/>
      <c r="I33" s="1144"/>
      <c r="J33" s="1144"/>
      <c r="K33" s="111"/>
    </row>
    <row r="34" spans="1:11" s="79" customFormat="1" ht="30" customHeight="1" x14ac:dyDescent="0.25">
      <c r="A34" s="1145"/>
      <c r="B34" s="1145"/>
      <c r="C34" s="1145"/>
      <c r="D34" s="1145"/>
      <c r="E34" s="1145"/>
      <c r="F34" s="1145"/>
      <c r="G34" s="1145"/>
      <c r="H34" s="1145"/>
      <c r="I34" s="1145"/>
      <c r="J34" s="1145"/>
      <c r="K34" s="112"/>
    </row>
    <row r="35" spans="1:11" ht="15" customHeight="1" x14ac:dyDescent="0.25"/>
  </sheetData>
  <sheetProtection password="CC3B" sheet="1" objects="1" scenarios="1"/>
  <mergeCells count="18">
    <mergeCell ref="J2:K2"/>
    <mergeCell ref="A1:K1"/>
    <mergeCell ref="B2:C2"/>
    <mergeCell ref="D2:E2"/>
    <mergeCell ref="F2:G2"/>
    <mergeCell ref="H2:I2"/>
    <mergeCell ref="A2:A3"/>
    <mergeCell ref="B4:J4"/>
    <mergeCell ref="A33:J33"/>
    <mergeCell ref="A34:J34"/>
    <mergeCell ref="A7:K7"/>
    <mergeCell ref="A10:K10"/>
    <mergeCell ref="A13:K13"/>
    <mergeCell ref="A16:K16"/>
    <mergeCell ref="A19:K19"/>
    <mergeCell ref="A22:K22"/>
    <mergeCell ref="A25:K25"/>
    <mergeCell ref="A28:K28"/>
  </mergeCells>
  <pageMargins left="0.70866141732283472" right="0.70866141732283472" top="0.78740157480314965" bottom="0.78740157480314965" header="0.31496062992125984" footer="0.31496062992125984"/>
  <pageSetup paperSize="9" scale="81" firstPageNumber="33" fitToHeight="0" orientation="landscape" useFirstPageNumber="1" r:id="rId1"/>
  <headerFooter>
    <oddFooter>&amp;C&amp;P</oddFooter>
  </headerFooter>
  <rowBreaks count="1" manualBreakCount="1">
    <brk id="1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G17"/>
  <sheetViews>
    <sheetView zoomScaleNormal="100" workbookViewId="0">
      <selection activeCell="A16" sqref="A16:E16"/>
    </sheetView>
  </sheetViews>
  <sheetFormatPr defaultColWidth="9.140625" defaultRowHeight="12.75" x14ac:dyDescent="0.2"/>
  <cols>
    <col min="1" max="1" width="37.140625" style="2" customWidth="1"/>
    <col min="2" max="4" width="15.28515625" style="1" customWidth="1"/>
    <col min="5" max="5" width="14.5703125" style="1" customWidth="1"/>
    <col min="6" max="16384" width="9.140625" style="1"/>
  </cols>
  <sheetData>
    <row r="1" spans="1:7" ht="42.75" customHeight="1" x14ac:dyDescent="0.25">
      <c r="A1" s="1119" t="s">
        <v>236</v>
      </c>
      <c r="B1" s="1121"/>
      <c r="C1" s="1121"/>
      <c r="D1" s="1121"/>
      <c r="E1" s="1122"/>
      <c r="G1" s="30"/>
    </row>
    <row r="2" spans="1:7" s="4" customFormat="1" ht="15" customHeight="1" x14ac:dyDescent="0.2">
      <c r="A2" s="1154" t="s">
        <v>325</v>
      </c>
      <c r="B2" s="1156" t="s">
        <v>93</v>
      </c>
      <c r="C2" s="1157"/>
      <c r="D2" s="1156" t="s">
        <v>383</v>
      </c>
      <c r="E2" s="1158"/>
    </row>
    <row r="3" spans="1:7" s="4" customFormat="1" ht="15" customHeight="1" x14ac:dyDescent="0.2">
      <c r="A3" s="1155"/>
      <c r="B3" s="131" t="s">
        <v>381</v>
      </c>
      <c r="C3" s="131" t="s">
        <v>382</v>
      </c>
      <c r="D3" s="131" t="s">
        <v>381</v>
      </c>
      <c r="E3" s="128" t="s">
        <v>382</v>
      </c>
    </row>
    <row r="4" spans="1:7" s="905" customFormat="1" ht="20.100000000000001" customHeight="1" x14ac:dyDescent="0.25">
      <c r="A4" s="903" t="s">
        <v>259</v>
      </c>
      <c r="B4" s="716">
        <v>0</v>
      </c>
      <c r="C4" s="716">
        <v>0</v>
      </c>
      <c r="D4" s="716">
        <v>0</v>
      </c>
      <c r="E4" s="904">
        <v>0</v>
      </c>
    </row>
    <row r="5" spans="1:7" s="910" customFormat="1" ht="20.100000000000001" customHeight="1" x14ac:dyDescent="0.25">
      <c r="A5" s="906" t="s">
        <v>268</v>
      </c>
      <c r="B5" s="907">
        <v>1</v>
      </c>
      <c r="C5" s="908">
        <v>0</v>
      </c>
      <c r="D5" s="908">
        <v>1</v>
      </c>
      <c r="E5" s="909">
        <v>0</v>
      </c>
    </row>
    <row r="6" spans="1:7" s="910" customFormat="1" ht="20.100000000000001" customHeight="1" x14ac:dyDescent="0.25">
      <c r="A6" s="906" t="s">
        <v>261</v>
      </c>
      <c r="B6" s="907">
        <v>0</v>
      </c>
      <c r="C6" s="908">
        <v>0</v>
      </c>
      <c r="D6" s="908">
        <v>1</v>
      </c>
      <c r="E6" s="909">
        <v>0</v>
      </c>
    </row>
    <row r="7" spans="1:7" s="910" customFormat="1" ht="20.100000000000001" customHeight="1" x14ac:dyDescent="0.25">
      <c r="A7" s="906" t="s">
        <v>262</v>
      </c>
      <c r="B7" s="907">
        <v>2</v>
      </c>
      <c r="C7" s="908">
        <v>0</v>
      </c>
      <c r="D7" s="908">
        <v>2</v>
      </c>
      <c r="E7" s="909">
        <v>0</v>
      </c>
    </row>
    <row r="8" spans="1:7" s="910" customFormat="1" ht="20.100000000000001" customHeight="1" x14ac:dyDescent="0.25">
      <c r="A8" s="906" t="s">
        <v>263</v>
      </c>
      <c r="B8" s="907">
        <v>2</v>
      </c>
      <c r="C8" s="908">
        <v>0</v>
      </c>
      <c r="D8" s="908">
        <v>2</v>
      </c>
      <c r="E8" s="909">
        <v>0</v>
      </c>
    </row>
    <row r="9" spans="1:7" s="910" customFormat="1" ht="20.100000000000001" customHeight="1" x14ac:dyDescent="0.25">
      <c r="A9" s="906" t="s">
        <v>264</v>
      </c>
      <c r="B9" s="907">
        <v>1</v>
      </c>
      <c r="C9" s="908">
        <v>0</v>
      </c>
      <c r="D9" s="908">
        <v>4</v>
      </c>
      <c r="E9" s="909">
        <v>0</v>
      </c>
    </row>
    <row r="10" spans="1:7" s="910" customFormat="1" ht="20.100000000000001" customHeight="1" x14ac:dyDescent="0.25">
      <c r="A10" s="906" t="s">
        <v>269</v>
      </c>
      <c r="B10" s="907">
        <v>1</v>
      </c>
      <c r="C10" s="908">
        <v>0</v>
      </c>
      <c r="D10" s="908">
        <v>1</v>
      </c>
      <c r="E10" s="909">
        <v>0</v>
      </c>
    </row>
    <row r="11" spans="1:7" s="910" customFormat="1" ht="20.100000000000001" customHeight="1" x14ac:dyDescent="0.25">
      <c r="A11" s="906" t="s">
        <v>266</v>
      </c>
      <c r="B11" s="907">
        <v>5</v>
      </c>
      <c r="C11" s="908">
        <v>0</v>
      </c>
      <c r="D11" s="908">
        <v>4</v>
      </c>
      <c r="E11" s="909">
        <v>0</v>
      </c>
    </row>
    <row r="12" spans="1:7" s="910" customFormat="1" ht="20.100000000000001" customHeight="1" x14ac:dyDescent="0.25">
      <c r="A12" s="906" t="s">
        <v>79</v>
      </c>
      <c r="B12" s="907">
        <v>0</v>
      </c>
      <c r="C12" s="908">
        <v>0</v>
      </c>
      <c r="D12" s="908">
        <v>0</v>
      </c>
      <c r="E12" s="909">
        <v>0</v>
      </c>
    </row>
    <row r="13" spans="1:7" ht="24.75" customHeight="1" thickBot="1" x14ac:dyDescent="0.25">
      <c r="A13" s="911" t="s">
        <v>4</v>
      </c>
      <c r="B13" s="912">
        <f>SUM(B5:B12)</f>
        <v>12</v>
      </c>
      <c r="C13" s="912">
        <f>SUM(C5:C12)</f>
        <v>0</v>
      </c>
      <c r="D13" s="912">
        <f>SUM(D5:D12)</f>
        <v>15</v>
      </c>
      <c r="E13" s="725">
        <f>SUM(E5:E12)</f>
        <v>0</v>
      </c>
    </row>
    <row r="14" spans="1:7" ht="12.75" customHeight="1" x14ac:dyDescent="0.2">
      <c r="A14" s="132"/>
      <c r="B14" s="132"/>
      <c r="C14" s="132"/>
      <c r="D14" s="132"/>
      <c r="E14" s="132"/>
    </row>
    <row r="15" spans="1:7" x14ac:dyDescent="0.2">
      <c r="A15" s="44"/>
      <c r="B15" s="44"/>
      <c r="C15" s="44"/>
      <c r="D15" s="44"/>
      <c r="E15" s="44"/>
    </row>
    <row r="16" spans="1:7" ht="39.950000000000003" customHeight="1" x14ac:dyDescent="0.2">
      <c r="A16" s="992"/>
      <c r="B16" s="992"/>
      <c r="C16" s="992"/>
      <c r="D16" s="992"/>
      <c r="E16" s="992"/>
    </row>
    <row r="17" spans="1:5" ht="25.5" customHeight="1" x14ac:dyDescent="0.2">
      <c r="A17" s="992"/>
      <c r="B17" s="992"/>
      <c r="C17" s="992"/>
      <c r="D17" s="992"/>
      <c r="E17" s="992"/>
    </row>
  </sheetData>
  <sheetProtection password="CC3B" sheet="1" objects="1" scenarios="1"/>
  <mergeCells count="6">
    <mergeCell ref="A17:E17"/>
    <mergeCell ref="A1:E1"/>
    <mergeCell ref="A16:E16"/>
    <mergeCell ref="A2:A3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89" firstPageNumber="35" orientation="portrait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120" zoomScaleNormal="120" workbookViewId="0">
      <selection activeCell="A23" sqref="A23:G23"/>
    </sheetView>
  </sheetViews>
  <sheetFormatPr defaultColWidth="9.140625" defaultRowHeight="12.75" x14ac:dyDescent="0.2"/>
  <cols>
    <col min="1" max="1" width="33.42578125" style="2" customWidth="1"/>
    <col min="2" max="2" width="19.140625" style="16" customWidth="1"/>
    <col min="3" max="3" width="22.28515625" style="16" customWidth="1"/>
    <col min="4" max="4" width="19.28515625" style="16" customWidth="1"/>
    <col min="5" max="6" width="25.140625" style="16" customWidth="1"/>
    <col min="7" max="7" width="19" style="1" customWidth="1"/>
    <col min="8" max="16384" width="9.140625" style="1"/>
  </cols>
  <sheetData>
    <row r="1" spans="1:12" ht="42.75" customHeight="1" x14ac:dyDescent="0.2">
      <c r="A1" s="1128" t="s">
        <v>384</v>
      </c>
      <c r="B1" s="1160"/>
      <c r="C1" s="1160"/>
      <c r="D1" s="1160"/>
      <c r="E1" s="1160"/>
      <c r="F1" s="1160"/>
      <c r="G1" s="1161"/>
    </row>
    <row r="2" spans="1:12" s="4" customFormat="1" ht="30" customHeight="1" x14ac:dyDescent="0.2">
      <c r="A2" s="988" t="s">
        <v>325</v>
      </c>
      <c r="B2" s="1162" t="s">
        <v>96</v>
      </c>
      <c r="C2" s="1162"/>
      <c r="D2" s="1162"/>
      <c r="E2" s="1162" t="s">
        <v>97</v>
      </c>
      <c r="F2" s="1162"/>
      <c r="G2" s="1163"/>
      <c r="H2" s="1"/>
      <c r="I2" s="1"/>
      <c r="J2" s="1"/>
      <c r="K2" s="1"/>
      <c r="L2" s="1"/>
    </row>
    <row r="3" spans="1:12" s="4" customFormat="1" ht="35.25" customHeight="1" x14ac:dyDescent="0.2">
      <c r="A3" s="989"/>
      <c r="B3" s="913" t="s">
        <v>94</v>
      </c>
      <c r="C3" s="913" t="s">
        <v>95</v>
      </c>
      <c r="D3" s="717" t="s">
        <v>385</v>
      </c>
      <c r="E3" s="914" t="s">
        <v>94</v>
      </c>
      <c r="F3" s="914" t="s">
        <v>95</v>
      </c>
      <c r="G3" s="915" t="s">
        <v>385</v>
      </c>
      <c r="H3" s="1"/>
      <c r="I3" s="1"/>
      <c r="J3" s="1"/>
      <c r="K3" s="1"/>
      <c r="L3" s="1"/>
    </row>
    <row r="4" spans="1:12" s="5" customFormat="1" ht="13.5" customHeight="1" x14ac:dyDescent="0.2">
      <c r="A4" s="666" t="s">
        <v>259</v>
      </c>
      <c r="B4" s="663">
        <v>3</v>
      </c>
      <c r="C4" s="663">
        <v>0</v>
      </c>
      <c r="D4" s="663">
        <v>0</v>
      </c>
      <c r="E4" s="663">
        <v>3</v>
      </c>
      <c r="F4" s="663">
        <v>0</v>
      </c>
      <c r="G4" s="665">
        <v>0</v>
      </c>
      <c r="H4" s="1"/>
      <c r="I4" s="1"/>
      <c r="J4" s="1"/>
      <c r="K4" s="1"/>
      <c r="L4" s="1"/>
    </row>
    <row r="5" spans="1:12" s="5" customFormat="1" ht="13.5" customHeight="1" x14ac:dyDescent="0.2">
      <c r="A5" s="661" t="s">
        <v>89</v>
      </c>
      <c r="B5" s="667">
        <v>0</v>
      </c>
      <c r="C5" s="667">
        <v>0</v>
      </c>
      <c r="D5" s="667">
        <v>0</v>
      </c>
      <c r="E5" s="667">
        <v>0</v>
      </c>
      <c r="F5" s="667">
        <v>0</v>
      </c>
      <c r="G5" s="668">
        <v>0</v>
      </c>
      <c r="H5" s="1"/>
      <c r="I5" s="1"/>
      <c r="J5" s="1"/>
      <c r="K5" s="1"/>
      <c r="L5" s="1"/>
    </row>
    <row r="6" spans="1:12" s="5" customFormat="1" ht="13.5" customHeight="1" x14ac:dyDescent="0.2">
      <c r="A6" s="666" t="s">
        <v>270</v>
      </c>
      <c r="B6" s="663">
        <v>5</v>
      </c>
      <c r="C6" s="663">
        <v>5</v>
      </c>
      <c r="D6" s="663">
        <v>0</v>
      </c>
      <c r="E6" s="663">
        <v>0</v>
      </c>
      <c r="F6" s="663">
        <v>0</v>
      </c>
      <c r="G6" s="665">
        <v>0</v>
      </c>
      <c r="H6" s="1"/>
      <c r="I6" s="1"/>
      <c r="J6" s="1"/>
      <c r="K6" s="1"/>
      <c r="L6" s="1"/>
    </row>
    <row r="7" spans="1:12" s="5" customFormat="1" ht="13.5" customHeight="1" x14ac:dyDescent="0.2">
      <c r="A7" s="661" t="s">
        <v>89</v>
      </c>
      <c r="B7" s="667">
        <v>0</v>
      </c>
      <c r="C7" s="667">
        <v>0</v>
      </c>
      <c r="D7" s="667">
        <v>0</v>
      </c>
      <c r="E7" s="667">
        <v>0</v>
      </c>
      <c r="F7" s="667">
        <v>0</v>
      </c>
      <c r="G7" s="668">
        <v>0</v>
      </c>
      <c r="H7" s="1"/>
      <c r="I7" s="1"/>
      <c r="J7" s="1"/>
      <c r="K7" s="1"/>
      <c r="L7" s="1"/>
    </row>
    <row r="8" spans="1:12" s="5" customFormat="1" ht="13.5" customHeight="1" x14ac:dyDescent="0.2">
      <c r="A8" s="666" t="s">
        <v>261</v>
      </c>
      <c r="B8" s="663">
        <v>0</v>
      </c>
      <c r="C8" s="663">
        <v>0</v>
      </c>
      <c r="D8" s="663">
        <v>0</v>
      </c>
      <c r="E8" s="663">
        <v>0</v>
      </c>
      <c r="F8" s="663">
        <v>0</v>
      </c>
      <c r="G8" s="665">
        <v>0</v>
      </c>
      <c r="H8" s="1"/>
      <c r="I8" s="1"/>
      <c r="J8" s="1"/>
      <c r="K8" s="1"/>
      <c r="L8" s="1"/>
    </row>
    <row r="9" spans="1:12" s="5" customFormat="1" ht="13.5" customHeight="1" x14ac:dyDescent="0.2">
      <c r="A9" s="661" t="s">
        <v>89</v>
      </c>
      <c r="B9" s="667">
        <v>0</v>
      </c>
      <c r="C9" s="667">
        <v>0</v>
      </c>
      <c r="D9" s="667">
        <v>0</v>
      </c>
      <c r="E9" s="667">
        <v>0</v>
      </c>
      <c r="F9" s="667">
        <v>0</v>
      </c>
      <c r="G9" s="668">
        <v>0</v>
      </c>
      <c r="H9" s="1"/>
      <c r="I9" s="1"/>
      <c r="J9" s="1"/>
      <c r="K9" s="1"/>
      <c r="L9" s="1"/>
    </row>
    <row r="10" spans="1:12" s="5" customFormat="1" ht="13.5" customHeight="1" x14ac:dyDescent="0.2">
      <c r="A10" s="666" t="s">
        <v>262</v>
      </c>
      <c r="B10" s="663">
        <v>54</v>
      </c>
      <c r="C10" s="663">
        <v>40</v>
      </c>
      <c r="D10" s="663">
        <v>15</v>
      </c>
      <c r="E10" s="663">
        <v>233</v>
      </c>
      <c r="F10" s="663">
        <v>19</v>
      </c>
      <c r="G10" s="665">
        <v>182</v>
      </c>
      <c r="H10" s="1"/>
      <c r="I10" s="1"/>
      <c r="J10" s="1"/>
      <c r="K10" s="1"/>
      <c r="L10" s="1"/>
    </row>
    <row r="11" spans="1:12" s="5" customFormat="1" ht="13.5" customHeight="1" x14ac:dyDescent="0.2">
      <c r="A11" s="661" t="s">
        <v>89</v>
      </c>
      <c r="B11" s="667">
        <v>29</v>
      </c>
      <c r="C11" s="667">
        <v>28</v>
      </c>
      <c r="D11" s="667">
        <v>14</v>
      </c>
      <c r="E11" s="667">
        <v>164</v>
      </c>
      <c r="F11" s="667">
        <v>10</v>
      </c>
      <c r="G11" s="668">
        <v>180</v>
      </c>
      <c r="H11" s="1"/>
      <c r="I11" s="1"/>
      <c r="J11" s="1"/>
      <c r="K11" s="1"/>
      <c r="L11" s="1"/>
    </row>
    <row r="12" spans="1:12" s="5" customFormat="1" ht="13.5" customHeight="1" x14ac:dyDescent="0.2">
      <c r="A12" s="666" t="s">
        <v>263</v>
      </c>
      <c r="B12" s="663">
        <v>19</v>
      </c>
      <c r="C12" s="663">
        <v>9</v>
      </c>
      <c r="D12" s="663">
        <v>0</v>
      </c>
      <c r="E12" s="663">
        <v>0</v>
      </c>
      <c r="F12" s="663">
        <v>0</v>
      </c>
      <c r="G12" s="665">
        <v>0</v>
      </c>
      <c r="H12" s="1"/>
      <c r="I12" s="1"/>
      <c r="J12" s="1"/>
      <c r="K12" s="1"/>
      <c r="L12" s="1"/>
    </row>
    <row r="13" spans="1:12" s="5" customFormat="1" ht="13.5" customHeight="1" x14ac:dyDescent="0.2">
      <c r="A13" s="661" t="s">
        <v>89</v>
      </c>
      <c r="B13" s="667">
        <v>8</v>
      </c>
      <c r="C13" s="667">
        <v>3</v>
      </c>
      <c r="D13" s="667">
        <v>0</v>
      </c>
      <c r="E13" s="667">
        <v>0</v>
      </c>
      <c r="F13" s="667">
        <v>0</v>
      </c>
      <c r="G13" s="668">
        <v>0</v>
      </c>
      <c r="H13" s="1"/>
      <c r="I13" s="1"/>
      <c r="J13" s="1"/>
      <c r="K13" s="1"/>
      <c r="L13" s="1"/>
    </row>
    <row r="14" spans="1:12" s="5" customFormat="1" ht="13.5" customHeight="1" x14ac:dyDescent="0.2">
      <c r="A14" s="666" t="s">
        <v>264</v>
      </c>
      <c r="B14" s="663">
        <v>15</v>
      </c>
      <c r="C14" s="663">
        <v>6</v>
      </c>
      <c r="D14" s="663">
        <v>2</v>
      </c>
      <c r="E14" s="663">
        <v>0</v>
      </c>
      <c r="F14" s="663">
        <v>0</v>
      </c>
      <c r="G14" s="665">
        <v>148</v>
      </c>
      <c r="H14" s="1"/>
      <c r="I14" s="1"/>
      <c r="J14" s="1"/>
      <c r="K14" s="1"/>
      <c r="L14" s="1"/>
    </row>
    <row r="15" spans="1:12" s="5" customFormat="1" ht="13.5" customHeight="1" x14ac:dyDescent="0.2">
      <c r="A15" s="661" t="s">
        <v>89</v>
      </c>
      <c r="B15" s="667">
        <v>3</v>
      </c>
      <c r="C15" s="667">
        <v>0</v>
      </c>
      <c r="D15" s="667">
        <v>0</v>
      </c>
      <c r="E15" s="667">
        <v>0</v>
      </c>
      <c r="F15" s="667">
        <v>0</v>
      </c>
      <c r="G15" s="668">
        <v>106</v>
      </c>
      <c r="H15" s="1"/>
      <c r="I15" s="1"/>
      <c r="J15" s="1"/>
      <c r="K15" s="1"/>
      <c r="L15" s="1"/>
    </row>
    <row r="16" spans="1:12" s="5" customFormat="1" ht="13.5" customHeight="1" x14ac:dyDescent="0.2">
      <c r="A16" s="666" t="s">
        <v>265</v>
      </c>
      <c r="B16" s="663">
        <v>51</v>
      </c>
      <c r="C16" s="663">
        <v>8</v>
      </c>
      <c r="D16" s="663">
        <v>450</v>
      </c>
      <c r="E16" s="663">
        <v>0</v>
      </c>
      <c r="F16" s="663">
        <v>0</v>
      </c>
      <c r="G16" s="665">
        <v>0</v>
      </c>
      <c r="H16" s="1"/>
      <c r="I16" s="1"/>
      <c r="J16" s="1"/>
      <c r="K16" s="1"/>
      <c r="L16" s="1"/>
    </row>
    <row r="17" spans="1:12" s="5" customFormat="1" ht="13.5" customHeight="1" x14ac:dyDescent="0.2">
      <c r="A17" s="661" t="s">
        <v>89</v>
      </c>
      <c r="B17" s="667">
        <v>29</v>
      </c>
      <c r="C17" s="667">
        <v>7</v>
      </c>
      <c r="D17" s="667">
        <v>337</v>
      </c>
      <c r="E17" s="667">
        <v>0</v>
      </c>
      <c r="F17" s="667">
        <v>0</v>
      </c>
      <c r="G17" s="668">
        <v>0</v>
      </c>
      <c r="H17" s="1"/>
      <c r="I17" s="1"/>
      <c r="J17" s="1"/>
      <c r="K17" s="1"/>
      <c r="L17" s="1"/>
    </row>
    <row r="18" spans="1:12" s="5" customFormat="1" ht="13.5" customHeight="1" x14ac:dyDescent="0.2">
      <c r="A18" s="666" t="s">
        <v>271</v>
      </c>
      <c r="B18" s="663">
        <v>21</v>
      </c>
      <c r="C18" s="663">
        <v>2</v>
      </c>
      <c r="D18" s="663">
        <v>4</v>
      </c>
      <c r="E18" s="663">
        <v>3</v>
      </c>
      <c r="F18" s="663">
        <v>1</v>
      </c>
      <c r="G18" s="665">
        <v>42</v>
      </c>
      <c r="H18" s="1"/>
      <c r="I18" s="1"/>
      <c r="J18" s="1"/>
      <c r="K18" s="1"/>
      <c r="L18" s="1"/>
    </row>
    <row r="19" spans="1:12" s="5" customFormat="1" ht="13.5" customHeight="1" x14ac:dyDescent="0.2">
      <c r="A19" s="661" t="s">
        <v>89</v>
      </c>
      <c r="B19" s="667">
        <v>5</v>
      </c>
      <c r="C19" s="667">
        <v>0</v>
      </c>
      <c r="D19" s="667">
        <v>2</v>
      </c>
      <c r="E19" s="667">
        <v>0</v>
      </c>
      <c r="F19" s="667">
        <v>0</v>
      </c>
      <c r="G19" s="668">
        <v>16</v>
      </c>
      <c r="H19" s="1"/>
      <c r="I19" s="1"/>
      <c r="J19" s="1"/>
      <c r="K19" s="1"/>
      <c r="L19" s="1"/>
    </row>
    <row r="20" spans="1:12" x14ac:dyDescent="0.2">
      <c r="A20" s="662" t="s">
        <v>4</v>
      </c>
      <c r="B20" s="675">
        <v>168</v>
      </c>
      <c r="C20" s="675">
        <v>70</v>
      </c>
      <c r="D20" s="675">
        <v>471</v>
      </c>
      <c r="E20" s="675">
        <v>236</v>
      </c>
      <c r="F20" s="675">
        <v>20</v>
      </c>
      <c r="G20" s="676">
        <v>372</v>
      </c>
    </row>
    <row r="21" spans="1:12" ht="13.5" thickBot="1" x14ac:dyDescent="0.25">
      <c r="A21" s="664" t="s">
        <v>89</v>
      </c>
      <c r="B21" s="115">
        <v>74</v>
      </c>
      <c r="C21" s="115">
        <v>38</v>
      </c>
      <c r="D21" s="115">
        <v>353</v>
      </c>
      <c r="E21" s="115">
        <v>164</v>
      </c>
      <c r="F21" s="115">
        <v>10</v>
      </c>
      <c r="G21" s="677">
        <v>302</v>
      </c>
    </row>
    <row r="23" spans="1:12" ht="30" customHeight="1" x14ac:dyDescent="0.2">
      <c r="A23" s="992"/>
      <c r="B23" s="992"/>
      <c r="C23" s="992"/>
      <c r="D23" s="992"/>
      <c r="E23" s="992"/>
      <c r="F23" s="992"/>
      <c r="G23" s="992"/>
    </row>
    <row r="24" spans="1:12" ht="15" customHeight="1" x14ac:dyDescent="0.2">
      <c r="A24" s="1159"/>
      <c r="B24" s="1159"/>
      <c r="C24" s="1159"/>
      <c r="D24" s="1159"/>
      <c r="E24" s="1159"/>
      <c r="F24" s="1159"/>
      <c r="G24" s="1159"/>
    </row>
    <row r="25" spans="1:12" ht="15" customHeight="1" x14ac:dyDescent="0.2">
      <c r="A25" s="1159"/>
      <c r="B25" s="1159"/>
      <c r="C25" s="1159"/>
      <c r="D25" s="1159"/>
      <c r="E25" s="1159"/>
      <c r="F25" s="1159"/>
      <c r="G25" s="1159"/>
    </row>
    <row r="26" spans="1:12" ht="12.95" x14ac:dyDescent="0.35">
      <c r="A26" s="1"/>
      <c r="B26" s="1"/>
      <c r="C26" s="1"/>
      <c r="D26" s="1"/>
      <c r="E26" s="1"/>
      <c r="F26" s="1"/>
    </row>
    <row r="27" spans="1:12" x14ac:dyDescent="0.2">
      <c r="A27" s="502"/>
      <c r="B27" s="669"/>
      <c r="C27" s="669"/>
      <c r="D27" s="669"/>
      <c r="E27" s="669"/>
      <c r="F27" s="669"/>
      <c r="G27" s="504"/>
      <c r="H27" s="504"/>
    </row>
    <row r="28" spans="1:12" x14ac:dyDescent="0.2">
      <c r="A28" s="502"/>
      <c r="B28" s="669"/>
      <c r="C28" s="669"/>
      <c r="D28" s="669"/>
      <c r="E28" s="669"/>
      <c r="F28" s="669"/>
      <c r="G28" s="504"/>
      <c r="H28" s="504"/>
    </row>
    <row r="29" spans="1:12" x14ac:dyDescent="0.2">
      <c r="A29" s="502"/>
      <c r="B29" s="670"/>
      <c r="C29" s="670"/>
      <c r="D29" s="670"/>
      <c r="E29" s="670"/>
      <c r="F29" s="670"/>
      <c r="G29" s="670"/>
      <c r="H29" s="504"/>
    </row>
    <row r="30" spans="1:12" x14ac:dyDescent="0.2">
      <c r="A30" s="502"/>
      <c r="B30" s="670"/>
      <c r="C30" s="670"/>
      <c r="D30" s="670"/>
      <c r="E30" s="670"/>
      <c r="F30" s="670"/>
      <c r="G30" s="670"/>
      <c r="H30" s="504"/>
    </row>
    <row r="31" spans="1:12" x14ac:dyDescent="0.2">
      <c r="A31" s="502"/>
      <c r="B31" s="670"/>
      <c r="C31" s="670"/>
      <c r="D31" s="670"/>
      <c r="E31" s="670"/>
      <c r="F31" s="670"/>
      <c r="G31" s="670"/>
      <c r="H31" s="504"/>
    </row>
    <row r="32" spans="1:12" x14ac:dyDescent="0.2">
      <c r="A32" s="502"/>
      <c r="B32" s="670"/>
      <c r="C32" s="670"/>
      <c r="D32" s="670"/>
      <c r="E32" s="670"/>
      <c r="F32" s="670"/>
      <c r="G32" s="670"/>
      <c r="H32" s="504"/>
    </row>
    <row r="33" spans="1:8" x14ac:dyDescent="0.2">
      <c r="A33" s="502"/>
      <c r="B33" s="670"/>
      <c r="C33" s="670"/>
      <c r="D33" s="670"/>
      <c r="E33" s="670"/>
      <c r="F33" s="670"/>
      <c r="G33" s="670"/>
      <c r="H33" s="504"/>
    </row>
    <row r="34" spans="1:8" x14ac:dyDescent="0.2">
      <c r="A34" s="502"/>
      <c r="B34" s="670"/>
      <c r="C34" s="670"/>
      <c r="D34" s="670"/>
      <c r="E34" s="670"/>
      <c r="F34" s="670"/>
      <c r="G34" s="670"/>
      <c r="H34" s="504"/>
    </row>
    <row r="35" spans="1:8" x14ac:dyDescent="0.2">
      <c r="A35" s="502"/>
      <c r="B35" s="670"/>
      <c r="C35" s="670"/>
      <c r="D35" s="670"/>
      <c r="E35" s="670"/>
      <c r="F35" s="670"/>
      <c r="G35" s="670"/>
      <c r="H35" s="504"/>
    </row>
    <row r="36" spans="1:8" x14ac:dyDescent="0.2">
      <c r="A36" s="502"/>
      <c r="B36" s="670"/>
      <c r="C36" s="670"/>
      <c r="D36" s="670"/>
      <c r="E36" s="670"/>
      <c r="F36" s="670"/>
      <c r="G36" s="670"/>
      <c r="H36" s="504"/>
    </row>
    <row r="37" spans="1:8" x14ac:dyDescent="0.2">
      <c r="A37" s="502"/>
      <c r="B37" s="670"/>
      <c r="C37" s="670"/>
      <c r="D37" s="670"/>
      <c r="E37" s="670"/>
      <c r="F37" s="670"/>
      <c r="G37" s="670"/>
      <c r="H37" s="504"/>
    </row>
    <row r="38" spans="1:8" x14ac:dyDescent="0.2">
      <c r="A38" s="502"/>
      <c r="B38" s="670"/>
      <c r="C38" s="670"/>
      <c r="D38" s="670"/>
      <c r="E38" s="670"/>
      <c r="F38" s="670"/>
      <c r="G38" s="670"/>
      <c r="H38" s="504"/>
    </row>
    <row r="39" spans="1:8" x14ac:dyDescent="0.2">
      <c r="A39" s="502"/>
      <c r="B39" s="670"/>
      <c r="C39" s="670"/>
      <c r="D39" s="670"/>
      <c r="E39" s="670"/>
      <c r="F39" s="670"/>
      <c r="G39" s="670"/>
      <c r="H39" s="504"/>
    </row>
    <row r="40" spans="1:8" x14ac:dyDescent="0.2">
      <c r="A40" s="502"/>
      <c r="B40" s="670"/>
      <c r="C40" s="670"/>
      <c r="D40" s="670"/>
      <c r="E40" s="670"/>
      <c r="F40" s="670"/>
      <c r="G40" s="670"/>
      <c r="H40" s="504"/>
    </row>
    <row r="41" spans="1:8" x14ac:dyDescent="0.2">
      <c r="A41" s="502"/>
      <c r="B41" s="670"/>
      <c r="C41" s="670"/>
      <c r="D41" s="670"/>
      <c r="E41" s="670"/>
      <c r="F41" s="670"/>
      <c r="G41" s="670"/>
      <c r="H41" s="504"/>
    </row>
    <row r="42" spans="1:8" x14ac:dyDescent="0.2">
      <c r="A42" s="502"/>
      <c r="B42" s="670"/>
      <c r="C42" s="670"/>
      <c r="D42" s="670"/>
      <c r="E42" s="670"/>
      <c r="F42" s="670"/>
      <c r="G42" s="670"/>
      <c r="H42" s="504"/>
    </row>
    <row r="43" spans="1:8" x14ac:dyDescent="0.2">
      <c r="A43" s="502"/>
      <c r="B43" s="670"/>
      <c r="C43" s="670"/>
      <c r="D43" s="670"/>
      <c r="E43" s="670"/>
      <c r="F43" s="670"/>
      <c r="G43" s="670"/>
      <c r="H43" s="504"/>
    </row>
    <row r="44" spans="1:8" x14ac:dyDescent="0.2">
      <c r="A44" s="502"/>
      <c r="B44" s="670"/>
      <c r="C44" s="670"/>
      <c r="D44" s="670"/>
      <c r="E44" s="670"/>
      <c r="F44" s="670"/>
      <c r="G44" s="670"/>
      <c r="H44" s="504"/>
    </row>
    <row r="45" spans="1:8" x14ac:dyDescent="0.2">
      <c r="A45" s="502"/>
      <c r="B45" s="671"/>
      <c r="C45" s="671"/>
      <c r="D45" s="671"/>
      <c r="E45" s="671"/>
      <c r="F45" s="671"/>
      <c r="G45" s="672"/>
      <c r="H45" s="504"/>
    </row>
    <row r="46" spans="1:8" x14ac:dyDescent="0.2">
      <c r="A46" s="502"/>
      <c r="B46" s="669"/>
      <c r="C46" s="669"/>
      <c r="D46" s="669"/>
      <c r="E46" s="669"/>
      <c r="F46" s="669"/>
      <c r="G46" s="504"/>
      <c r="H46" s="504"/>
    </row>
    <row r="47" spans="1:8" x14ac:dyDescent="0.2">
      <c r="A47" s="502"/>
      <c r="B47" s="669"/>
      <c r="C47" s="669"/>
      <c r="D47" s="669"/>
      <c r="E47" s="669"/>
      <c r="F47" s="669"/>
      <c r="G47" s="504"/>
      <c r="H47" s="504"/>
    </row>
    <row r="48" spans="1:8" x14ac:dyDescent="0.2">
      <c r="A48" s="502"/>
      <c r="B48" s="669"/>
      <c r="C48" s="669"/>
      <c r="D48" s="669"/>
      <c r="E48" s="669"/>
      <c r="F48" s="669"/>
      <c r="G48" s="504"/>
      <c r="H48" s="504"/>
    </row>
    <row r="49" spans="1:8" x14ac:dyDescent="0.2">
      <c r="A49" s="502"/>
      <c r="B49" s="670"/>
      <c r="C49" s="670"/>
      <c r="D49" s="670"/>
      <c r="E49" s="670"/>
      <c r="F49" s="670"/>
      <c r="G49" s="670"/>
      <c r="H49" s="504"/>
    </row>
    <row r="50" spans="1:8" x14ac:dyDescent="0.2">
      <c r="A50" s="502"/>
      <c r="B50" s="670"/>
      <c r="C50" s="670"/>
      <c r="D50" s="670"/>
      <c r="E50" s="670"/>
      <c r="F50" s="670"/>
      <c r="G50" s="670"/>
      <c r="H50" s="504"/>
    </row>
    <row r="51" spans="1:8" x14ac:dyDescent="0.2">
      <c r="A51" s="502"/>
      <c r="B51" s="670"/>
      <c r="C51" s="670"/>
      <c r="D51" s="670"/>
      <c r="E51" s="670"/>
      <c r="F51" s="670"/>
      <c r="G51" s="670"/>
      <c r="H51" s="504"/>
    </row>
    <row r="52" spans="1:8" x14ac:dyDescent="0.2">
      <c r="A52" s="502"/>
      <c r="B52" s="670"/>
      <c r="C52" s="670"/>
      <c r="D52" s="670"/>
      <c r="E52" s="670"/>
      <c r="F52" s="670"/>
      <c r="G52" s="670"/>
      <c r="H52" s="504"/>
    </row>
    <row r="53" spans="1:8" x14ac:dyDescent="0.2">
      <c r="A53" s="502"/>
      <c r="B53" s="670"/>
      <c r="C53" s="670"/>
      <c r="D53" s="670"/>
      <c r="E53" s="670"/>
      <c r="F53" s="670"/>
      <c r="G53" s="670"/>
      <c r="H53" s="504"/>
    </row>
    <row r="54" spans="1:8" x14ac:dyDescent="0.2">
      <c r="A54" s="502"/>
      <c r="B54" s="670"/>
      <c r="C54" s="670"/>
      <c r="D54" s="670"/>
      <c r="E54" s="670"/>
      <c r="F54" s="670"/>
      <c r="G54" s="670"/>
      <c r="H54" s="504"/>
    </row>
    <row r="55" spans="1:8" x14ac:dyDescent="0.2">
      <c r="A55" s="502"/>
      <c r="B55" s="670"/>
      <c r="C55" s="670"/>
      <c r="D55" s="670"/>
      <c r="E55" s="670"/>
      <c r="F55" s="670"/>
      <c r="G55" s="670"/>
      <c r="H55" s="504"/>
    </row>
    <row r="56" spans="1:8" x14ac:dyDescent="0.2">
      <c r="A56" s="502"/>
      <c r="B56" s="670"/>
      <c r="C56" s="670"/>
      <c r="D56" s="670"/>
      <c r="E56" s="670"/>
      <c r="F56" s="670"/>
      <c r="G56" s="670"/>
      <c r="H56" s="504"/>
    </row>
    <row r="57" spans="1:8" x14ac:dyDescent="0.2">
      <c r="A57" s="502"/>
      <c r="B57" s="670"/>
      <c r="C57" s="670"/>
      <c r="D57" s="670"/>
      <c r="E57" s="670"/>
      <c r="F57" s="670"/>
      <c r="G57" s="670"/>
      <c r="H57" s="504"/>
    </row>
    <row r="58" spans="1:8" x14ac:dyDescent="0.2">
      <c r="A58" s="502"/>
      <c r="B58" s="670"/>
      <c r="C58" s="670"/>
      <c r="D58" s="670"/>
      <c r="E58" s="670"/>
      <c r="F58" s="670"/>
      <c r="G58" s="670"/>
      <c r="H58" s="504"/>
    </row>
    <row r="59" spans="1:8" x14ac:dyDescent="0.2">
      <c r="A59" s="502"/>
      <c r="B59" s="670"/>
      <c r="C59" s="670"/>
      <c r="D59" s="670"/>
      <c r="E59" s="670"/>
      <c r="F59" s="670"/>
      <c r="G59" s="670"/>
      <c r="H59" s="504"/>
    </row>
    <row r="60" spans="1:8" x14ac:dyDescent="0.2">
      <c r="A60" s="502"/>
      <c r="B60" s="670"/>
      <c r="C60" s="670"/>
      <c r="D60" s="670"/>
      <c r="E60" s="670"/>
      <c r="F60" s="670"/>
      <c r="G60" s="670"/>
      <c r="H60" s="504"/>
    </row>
    <row r="61" spans="1:8" x14ac:dyDescent="0.2">
      <c r="A61" s="502"/>
      <c r="B61" s="670"/>
      <c r="C61" s="670"/>
      <c r="D61" s="670"/>
      <c r="E61" s="670"/>
      <c r="F61" s="670"/>
      <c r="G61" s="670"/>
      <c r="H61" s="504"/>
    </row>
    <row r="62" spans="1:8" x14ac:dyDescent="0.2">
      <c r="A62" s="502"/>
      <c r="B62" s="670"/>
      <c r="C62" s="670"/>
      <c r="D62" s="670"/>
      <c r="E62" s="670"/>
      <c r="F62" s="670"/>
      <c r="G62" s="670"/>
      <c r="H62" s="504"/>
    </row>
    <row r="63" spans="1:8" x14ac:dyDescent="0.2">
      <c r="A63" s="502"/>
      <c r="B63" s="670"/>
      <c r="C63" s="670"/>
      <c r="D63" s="670"/>
      <c r="E63" s="670"/>
      <c r="F63" s="670"/>
      <c r="G63" s="670"/>
      <c r="H63" s="504"/>
    </row>
    <row r="64" spans="1:8" x14ac:dyDescent="0.2">
      <c r="A64" s="502"/>
      <c r="B64" s="670"/>
      <c r="C64" s="670"/>
      <c r="D64" s="670"/>
      <c r="E64" s="670"/>
      <c r="F64" s="670"/>
      <c r="G64" s="670"/>
      <c r="H64" s="504"/>
    </row>
    <row r="65" spans="1:8" x14ac:dyDescent="0.2">
      <c r="A65" s="502"/>
      <c r="B65" s="673"/>
      <c r="C65" s="673"/>
      <c r="D65" s="673"/>
      <c r="E65" s="673"/>
      <c r="F65" s="673"/>
      <c r="G65" s="674"/>
      <c r="H65" s="504"/>
    </row>
  </sheetData>
  <sheetProtection password="CC3B" sheet="1" objects="1" scenarios="1"/>
  <mergeCells count="7">
    <mergeCell ref="A23:G23"/>
    <mergeCell ref="A24:G24"/>
    <mergeCell ref="A25:G25"/>
    <mergeCell ref="A1:G1"/>
    <mergeCell ref="B2:D2"/>
    <mergeCell ref="E2:G2"/>
    <mergeCell ref="A2:A3"/>
  </mergeCells>
  <pageMargins left="0.23622047244094491" right="0.23622047244094491" top="0.74803149606299213" bottom="0.74803149606299213" header="0.31496062992125984" footer="0.31496062992125984"/>
  <pageSetup paperSize="9" scale="87" firstPageNumber="36" orientation="landscape" useFirstPageNumber="1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M11" sqref="M11"/>
    </sheetView>
  </sheetViews>
  <sheetFormatPr defaultColWidth="9.140625" defaultRowHeight="12.75" x14ac:dyDescent="0.2"/>
  <cols>
    <col min="1" max="1" width="40.7109375" style="2" customWidth="1"/>
    <col min="2" max="2" width="17.7109375" style="16" customWidth="1"/>
    <col min="3" max="7" width="10" style="16" customWidth="1"/>
    <col min="8" max="8" width="10" style="1" customWidth="1"/>
    <col min="9" max="16384" width="9.140625" style="1"/>
  </cols>
  <sheetData>
    <row r="1" spans="1:9" ht="42.75" customHeight="1" thickBot="1" x14ac:dyDescent="0.25">
      <c r="A1" s="1164" t="s">
        <v>386</v>
      </c>
      <c r="B1" s="1165"/>
      <c r="C1" s="1166"/>
      <c r="D1" s="1166"/>
      <c r="E1" s="1166"/>
      <c r="F1" s="1166"/>
      <c r="G1" s="1166"/>
      <c r="H1" s="1167"/>
    </row>
    <row r="2" spans="1:9" s="4" customFormat="1" x14ac:dyDescent="0.2">
      <c r="A2" s="1065" t="s">
        <v>325</v>
      </c>
      <c r="B2" s="1169" t="s">
        <v>387</v>
      </c>
      <c r="C2" s="1171" t="s">
        <v>178</v>
      </c>
      <c r="D2" s="1172"/>
      <c r="E2" s="1172"/>
      <c r="F2" s="1172"/>
      <c r="G2" s="1172"/>
      <c r="H2" s="1173"/>
    </row>
    <row r="3" spans="1:9" s="4" customFormat="1" x14ac:dyDescent="0.2">
      <c r="A3" s="1065"/>
      <c r="B3" s="1169"/>
      <c r="C3" s="955" t="s">
        <v>0</v>
      </c>
      <c r="D3" s="957"/>
      <c r="E3" s="955" t="s">
        <v>2</v>
      </c>
      <c r="F3" s="957"/>
      <c r="G3" s="955" t="s">
        <v>1</v>
      </c>
      <c r="H3" s="1142"/>
    </row>
    <row r="4" spans="1:9" s="4" customFormat="1" ht="39" customHeight="1" x14ac:dyDescent="0.2">
      <c r="A4" s="1168"/>
      <c r="B4" s="1170"/>
      <c r="C4" s="129" t="s">
        <v>229</v>
      </c>
      <c r="D4" s="129" t="s">
        <v>230</v>
      </c>
      <c r="E4" s="129" t="s">
        <v>229</v>
      </c>
      <c r="F4" s="129" t="s">
        <v>230</v>
      </c>
      <c r="G4" s="129" t="s">
        <v>229</v>
      </c>
      <c r="H4" s="130" t="s">
        <v>230</v>
      </c>
    </row>
    <row r="5" spans="1:9" s="5" customFormat="1" ht="15.75" customHeight="1" x14ac:dyDescent="0.2">
      <c r="A5" s="32" t="s">
        <v>259</v>
      </c>
      <c r="B5" s="682">
        <v>2</v>
      </c>
      <c r="C5" s="686">
        <v>427</v>
      </c>
      <c r="D5" s="686">
        <v>0</v>
      </c>
      <c r="E5" s="686">
        <v>0</v>
      </c>
      <c r="F5" s="686">
        <v>0</v>
      </c>
      <c r="G5" s="686">
        <v>0</v>
      </c>
      <c r="H5" s="684">
        <v>31</v>
      </c>
    </row>
    <row r="6" spans="1:9" s="5" customFormat="1" ht="15.75" customHeight="1" x14ac:dyDescent="0.2">
      <c r="A6" s="265" t="s">
        <v>260</v>
      </c>
      <c r="B6" s="682">
        <v>7</v>
      </c>
      <c r="C6" s="686">
        <v>393</v>
      </c>
      <c r="D6" s="686">
        <v>78</v>
      </c>
      <c r="E6" s="686">
        <v>0</v>
      </c>
      <c r="F6" s="686">
        <v>0</v>
      </c>
      <c r="G6" s="686">
        <v>63</v>
      </c>
      <c r="H6" s="684">
        <v>0</v>
      </c>
    </row>
    <row r="7" spans="1:9" s="5" customFormat="1" ht="15.75" customHeight="1" x14ac:dyDescent="0.2">
      <c r="A7" s="265" t="s">
        <v>261</v>
      </c>
      <c r="B7" s="682">
        <v>0</v>
      </c>
      <c r="C7" s="686">
        <v>0</v>
      </c>
      <c r="D7" s="686">
        <v>0</v>
      </c>
      <c r="E7" s="686">
        <v>0</v>
      </c>
      <c r="F7" s="686">
        <v>0</v>
      </c>
      <c r="G7" s="686">
        <v>0</v>
      </c>
      <c r="H7" s="684">
        <v>0</v>
      </c>
    </row>
    <row r="8" spans="1:9" s="5" customFormat="1" ht="15.75" customHeight="1" x14ac:dyDescent="0.2">
      <c r="A8" s="265" t="s">
        <v>262</v>
      </c>
      <c r="B8" s="682">
        <v>11</v>
      </c>
      <c r="C8" s="686">
        <v>0</v>
      </c>
      <c r="D8" s="686">
        <v>1035</v>
      </c>
      <c r="E8" s="686">
        <v>0</v>
      </c>
      <c r="F8" s="686">
        <v>0</v>
      </c>
      <c r="G8" s="686">
        <v>58</v>
      </c>
      <c r="H8" s="684">
        <v>44</v>
      </c>
    </row>
    <row r="9" spans="1:9" s="5" customFormat="1" ht="15.75" customHeight="1" x14ac:dyDescent="0.2">
      <c r="A9" s="265" t="s">
        <v>263</v>
      </c>
      <c r="B9" s="682">
        <v>1</v>
      </c>
      <c r="C9" s="686">
        <v>0</v>
      </c>
      <c r="D9" s="686">
        <v>0</v>
      </c>
      <c r="E9" s="686">
        <v>0</v>
      </c>
      <c r="F9" s="686">
        <v>0</v>
      </c>
      <c r="G9" s="686">
        <v>0</v>
      </c>
      <c r="H9" s="684">
        <v>17</v>
      </c>
    </row>
    <row r="10" spans="1:9" s="5" customFormat="1" ht="15.75" customHeight="1" x14ac:dyDescent="0.2">
      <c r="A10" s="265" t="s">
        <v>264</v>
      </c>
      <c r="B10" s="682">
        <v>4</v>
      </c>
      <c r="C10" s="686">
        <v>0</v>
      </c>
      <c r="D10" s="686">
        <v>14</v>
      </c>
      <c r="E10" s="686">
        <v>0</v>
      </c>
      <c r="F10" s="686">
        <v>0</v>
      </c>
      <c r="G10" s="686">
        <v>81</v>
      </c>
      <c r="H10" s="684">
        <v>0</v>
      </c>
      <c r="I10" s="681"/>
    </row>
    <row r="11" spans="1:9" s="5" customFormat="1" ht="15.75" customHeight="1" x14ac:dyDescent="0.2">
      <c r="A11" s="265" t="s">
        <v>265</v>
      </c>
      <c r="B11" s="682">
        <v>20</v>
      </c>
      <c r="C11" s="686">
        <v>1504</v>
      </c>
      <c r="D11" s="686">
        <v>0</v>
      </c>
      <c r="E11" s="686">
        <v>578</v>
      </c>
      <c r="F11" s="686">
        <v>0</v>
      </c>
      <c r="G11" s="686">
        <v>594</v>
      </c>
      <c r="H11" s="684">
        <v>0</v>
      </c>
    </row>
    <row r="12" spans="1:9" s="5" customFormat="1" ht="15.75" customHeight="1" x14ac:dyDescent="0.2">
      <c r="A12" s="265" t="s">
        <v>266</v>
      </c>
      <c r="B12" s="688">
        <v>9</v>
      </c>
      <c r="C12" s="689">
        <v>0</v>
      </c>
      <c r="D12" s="689">
        <v>493</v>
      </c>
      <c r="E12" s="689">
        <v>0</v>
      </c>
      <c r="F12" s="689">
        <v>0</v>
      </c>
      <c r="G12" s="689">
        <v>64</v>
      </c>
      <c r="H12" s="690">
        <v>21</v>
      </c>
    </row>
    <row r="13" spans="1:9" ht="13.5" thickBot="1" x14ac:dyDescent="0.25">
      <c r="A13" s="11" t="s">
        <v>4</v>
      </c>
      <c r="B13" s="683">
        <f>SUM(B6:B12)</f>
        <v>52</v>
      </c>
      <c r="C13" s="687">
        <f>SUM(C6:C12)</f>
        <v>1897</v>
      </c>
      <c r="D13" s="687">
        <f t="shared" ref="D13:H13" si="0">SUM(D6:D12)</f>
        <v>1620</v>
      </c>
      <c r="E13" s="687">
        <f t="shared" si="0"/>
        <v>578</v>
      </c>
      <c r="F13" s="687">
        <v>0</v>
      </c>
      <c r="G13" s="687">
        <f t="shared" si="0"/>
        <v>860</v>
      </c>
      <c r="H13" s="685">
        <f t="shared" si="0"/>
        <v>82</v>
      </c>
    </row>
    <row r="15" spans="1:9" ht="15" customHeight="1" x14ac:dyDescent="0.2">
      <c r="A15" s="1097"/>
      <c r="B15" s="1097"/>
      <c r="C15" s="1097"/>
      <c r="D15" s="1097"/>
      <c r="E15" s="1097"/>
      <c r="F15" s="1097"/>
      <c r="G15" s="1097"/>
      <c r="H15" s="1097"/>
    </row>
    <row r="16" spans="1:9" ht="15" customHeight="1" x14ac:dyDescent="0.2">
      <c r="A16" s="1159"/>
      <c r="B16" s="1159"/>
      <c r="C16" s="1159"/>
      <c r="D16" s="1159"/>
      <c r="E16" s="1159"/>
      <c r="F16" s="1159"/>
      <c r="G16" s="1159"/>
      <c r="H16" s="1159"/>
    </row>
    <row r="17" spans="1:8" ht="29.65" customHeight="1" x14ac:dyDescent="0.2">
      <c r="A17" s="1159"/>
      <c r="B17" s="1159"/>
      <c r="C17" s="1159"/>
      <c r="D17" s="1159"/>
      <c r="E17" s="1159"/>
      <c r="F17" s="1159"/>
      <c r="G17" s="1159"/>
      <c r="H17" s="1159"/>
    </row>
    <row r="18" spans="1:8" ht="12.75" customHeight="1" x14ac:dyDescent="0.2">
      <c r="A18" s="1097"/>
      <c r="B18" s="1097"/>
      <c r="C18" s="1097"/>
      <c r="D18" s="1097"/>
      <c r="E18" s="1097"/>
      <c r="F18" s="1097"/>
      <c r="G18" s="1097"/>
      <c r="H18" s="1097"/>
    </row>
    <row r="19" spans="1:8" x14ac:dyDescent="0.2">
      <c r="A19" s="1097"/>
      <c r="B19" s="1097"/>
      <c r="C19" s="1097"/>
      <c r="D19" s="1097"/>
      <c r="E19" s="1097"/>
      <c r="F19" s="1097"/>
      <c r="G19" s="1097"/>
      <c r="H19" s="1097"/>
    </row>
    <row r="20" spans="1:8" x14ac:dyDescent="0.2">
      <c r="A20" s="38"/>
      <c r="B20" s="38"/>
      <c r="C20" s="38"/>
      <c r="D20" s="38"/>
      <c r="E20" s="38"/>
      <c r="F20" s="38"/>
      <c r="G20" s="38"/>
      <c r="H20" s="38"/>
    </row>
  </sheetData>
  <sheetProtection password="CC3B" sheet="1" objects="1" scenarios="1"/>
  <mergeCells count="11">
    <mergeCell ref="A15:H15"/>
    <mergeCell ref="A16:H16"/>
    <mergeCell ref="A17:H17"/>
    <mergeCell ref="A18:H19"/>
    <mergeCell ref="A1:H1"/>
    <mergeCell ref="A2:A4"/>
    <mergeCell ref="B2:B4"/>
    <mergeCell ref="C2:H2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firstPageNumber="37" orientation="landscape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O12"/>
  <sheetViews>
    <sheetView topLeftCell="A4" zoomScaleNormal="100" workbookViewId="0">
      <selection activeCell="D29" sqref="D29"/>
    </sheetView>
  </sheetViews>
  <sheetFormatPr defaultColWidth="9.140625" defaultRowHeight="12.75" x14ac:dyDescent="0.2"/>
  <cols>
    <col min="1" max="1" width="55.42578125" style="2" customWidth="1"/>
    <col min="2" max="2" width="17.140625" style="16" customWidth="1"/>
    <col min="3" max="4" width="18.42578125" style="1" customWidth="1"/>
    <col min="5" max="5" width="15.85546875" style="1" customWidth="1"/>
    <col min="6" max="9" width="9.140625" style="1"/>
    <col min="10" max="10" width="13.140625" style="1" customWidth="1"/>
    <col min="11" max="11" width="15.7109375" style="1" customWidth="1"/>
    <col min="12" max="14" width="9.140625" style="1"/>
    <col min="15" max="15" width="30.7109375" style="678" customWidth="1"/>
    <col min="16" max="16384" width="9.140625" style="1"/>
  </cols>
  <sheetData>
    <row r="1" spans="1:15" ht="42.75" customHeight="1" x14ac:dyDescent="0.2">
      <c r="A1" s="1005" t="s">
        <v>196</v>
      </c>
      <c r="B1" s="1179"/>
      <c r="C1" s="1179"/>
      <c r="D1" s="1179"/>
      <c r="E1" s="1180"/>
      <c r="G1" s="1174" t="s">
        <v>154</v>
      </c>
      <c r="H1" s="1175"/>
      <c r="I1" s="1175"/>
      <c r="J1" s="1175"/>
      <c r="K1" s="1175"/>
    </row>
    <row r="2" spans="1:15" ht="16.5" customHeight="1" x14ac:dyDescent="0.2">
      <c r="A2" s="362" t="s">
        <v>325</v>
      </c>
      <c r="B2" s="1181"/>
      <c r="C2" s="1182"/>
      <c r="D2" s="1182"/>
      <c r="E2" s="1183"/>
      <c r="G2" s="1176" t="s">
        <v>158</v>
      </c>
      <c r="H2" s="1176"/>
      <c r="I2" s="1176"/>
      <c r="J2" s="929" t="s">
        <v>155</v>
      </c>
      <c r="K2" s="929" t="s">
        <v>156</v>
      </c>
    </row>
    <row r="3" spans="1:15" ht="18" customHeight="1" x14ac:dyDescent="0.2">
      <c r="A3" s="65"/>
      <c r="B3" s="66" t="s">
        <v>80</v>
      </c>
      <c r="C3" s="66" t="s">
        <v>81</v>
      </c>
      <c r="D3" s="69" t="s">
        <v>150</v>
      </c>
      <c r="E3" s="19" t="s">
        <v>151</v>
      </c>
      <c r="G3" s="1176"/>
      <c r="H3" s="1176"/>
      <c r="I3" s="1176"/>
      <c r="J3" s="929">
        <f>SUM(D9:D11)</f>
        <v>91</v>
      </c>
      <c r="K3" s="930">
        <f>SUM(E9:E11)</f>
        <v>6294989</v>
      </c>
    </row>
    <row r="4" spans="1:15" ht="30" customHeight="1" x14ac:dyDescent="0.2">
      <c r="A4" s="760" t="s">
        <v>388</v>
      </c>
      <c r="B4" s="916"/>
      <c r="C4" s="916"/>
      <c r="D4" s="917"/>
      <c r="E4" s="918"/>
      <c r="G4" s="1176"/>
      <c r="H4" s="1176"/>
      <c r="I4" s="1176"/>
      <c r="J4" s="1177" t="s">
        <v>157</v>
      </c>
      <c r="K4" s="1177"/>
    </row>
    <row r="5" spans="1:15" ht="30" customHeight="1" x14ac:dyDescent="0.2">
      <c r="A5" s="760" t="s">
        <v>101</v>
      </c>
      <c r="B5" s="779">
        <v>0</v>
      </c>
      <c r="C5" s="779">
        <v>0</v>
      </c>
      <c r="D5" s="919">
        <f>SUM(B5:C5)</f>
        <v>0</v>
      </c>
      <c r="E5" s="918"/>
      <c r="G5" s="1176"/>
      <c r="H5" s="1176"/>
      <c r="I5" s="1176"/>
      <c r="J5" s="1178">
        <f>K3/J3</f>
        <v>69175.703296703301</v>
      </c>
      <c r="K5" s="1178"/>
    </row>
    <row r="6" spans="1:15" ht="30" customHeight="1" x14ac:dyDescent="0.2">
      <c r="A6" s="760" t="s">
        <v>389</v>
      </c>
      <c r="B6" s="779">
        <v>4</v>
      </c>
      <c r="C6" s="18">
        <v>1</v>
      </c>
      <c r="D6" s="920">
        <v>5</v>
      </c>
      <c r="E6" s="918"/>
    </row>
    <row r="7" spans="1:15" ht="30" customHeight="1" x14ac:dyDescent="0.2">
      <c r="A7" s="760" t="s">
        <v>102</v>
      </c>
      <c r="B7" s="779">
        <v>1</v>
      </c>
      <c r="C7" s="779">
        <v>0</v>
      </c>
      <c r="D7" s="917">
        <f>SUM(B7:C7)</f>
        <v>1</v>
      </c>
      <c r="E7" s="918"/>
    </row>
    <row r="8" spans="1:15" ht="30" customHeight="1" x14ac:dyDescent="0.2">
      <c r="A8" s="921" t="s">
        <v>153</v>
      </c>
      <c r="B8" s="922">
        <v>0</v>
      </c>
      <c r="C8" s="922">
        <v>0</v>
      </c>
      <c r="D8" s="923">
        <v>0</v>
      </c>
      <c r="E8" s="918"/>
    </row>
    <row r="9" spans="1:15" ht="30" customHeight="1" x14ac:dyDescent="0.2">
      <c r="A9" s="921" t="s">
        <v>152</v>
      </c>
      <c r="B9" s="922">
        <v>2</v>
      </c>
      <c r="C9" s="922">
        <v>0</v>
      </c>
      <c r="D9" s="923">
        <v>2</v>
      </c>
      <c r="E9" s="924">
        <v>0</v>
      </c>
    </row>
    <row r="10" spans="1:15" ht="30" customHeight="1" x14ac:dyDescent="0.2">
      <c r="A10" s="921" t="s">
        <v>390</v>
      </c>
      <c r="B10" s="916"/>
      <c r="C10" s="916"/>
      <c r="D10" s="923">
        <v>87</v>
      </c>
      <c r="E10" s="924">
        <v>6014989</v>
      </c>
    </row>
    <row r="11" spans="1:15" ht="30" customHeight="1" thickBot="1" x14ac:dyDescent="0.25">
      <c r="A11" s="925" t="s">
        <v>391</v>
      </c>
      <c r="B11" s="926"/>
      <c r="C11" s="926"/>
      <c r="D11" s="927">
        <v>2</v>
      </c>
      <c r="E11" s="928">
        <v>280000</v>
      </c>
      <c r="O11" s="679"/>
    </row>
    <row r="12" spans="1:15" ht="17.25" customHeight="1" x14ac:dyDescent="0.2">
      <c r="A12" s="4"/>
      <c r="B12" s="4"/>
      <c r="C12" s="4"/>
      <c r="D12" s="4"/>
      <c r="E12" s="4"/>
    </row>
  </sheetData>
  <sheetProtection password="CC3B" sheet="1" objects="1" scenarios="1"/>
  <mergeCells count="6">
    <mergeCell ref="G1:K1"/>
    <mergeCell ref="G2:I5"/>
    <mergeCell ref="J4:K4"/>
    <mergeCell ref="J5:K5"/>
    <mergeCell ref="A1:E1"/>
    <mergeCell ref="B2:E2"/>
  </mergeCells>
  <pageMargins left="0.70866141732283472" right="0.70866141732283472" top="0.74803149606299213" bottom="0.74803149606299213" header="0.31496062992125984" footer="0.31496062992125984"/>
  <pageSetup paperSize="9" scale="68" firstPageNumber="38" fitToHeight="0" orientation="landscape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13"/>
  <sheetViews>
    <sheetView zoomScaleNormal="100" workbookViewId="0">
      <selection activeCell="E18" sqref="E18:E20"/>
    </sheetView>
  </sheetViews>
  <sheetFormatPr defaultColWidth="9.140625" defaultRowHeight="12.75" x14ac:dyDescent="0.2"/>
  <cols>
    <col min="1" max="1" width="48.28515625" style="42" customWidth="1"/>
    <col min="2" max="2" width="15.7109375" style="43" customWidth="1"/>
    <col min="3" max="16384" width="9.140625" style="44"/>
  </cols>
  <sheetData>
    <row r="1" spans="1:2" ht="42.75" customHeight="1" x14ac:dyDescent="0.2">
      <c r="A1" s="1005" t="s">
        <v>237</v>
      </c>
      <c r="B1" s="1184"/>
    </row>
    <row r="2" spans="1:2" s="132" customFormat="1" ht="24.95" customHeight="1" x14ac:dyDescent="0.2">
      <c r="A2" s="273" t="s">
        <v>272</v>
      </c>
      <c r="B2" s="717" t="s">
        <v>40</v>
      </c>
    </row>
    <row r="3" spans="1:2" ht="24.95" customHeight="1" x14ac:dyDescent="0.2">
      <c r="A3" s="721" t="s">
        <v>43</v>
      </c>
      <c r="B3" s="931">
        <v>1152</v>
      </c>
    </row>
    <row r="4" spans="1:2" ht="24.95" customHeight="1" x14ac:dyDescent="0.2">
      <c r="A4" s="721" t="s">
        <v>44</v>
      </c>
      <c r="B4" s="931">
        <v>0</v>
      </c>
    </row>
    <row r="5" spans="1:2" ht="24.95" customHeight="1" x14ac:dyDescent="0.2">
      <c r="A5" s="721" t="s">
        <v>248</v>
      </c>
      <c r="B5" s="931">
        <v>1012</v>
      </c>
    </row>
    <row r="6" spans="1:2" ht="24.95" customHeight="1" x14ac:dyDescent="0.2">
      <c r="A6" s="721" t="s">
        <v>249</v>
      </c>
      <c r="B6" s="931">
        <v>868</v>
      </c>
    </row>
    <row r="7" spans="1:2" ht="24.95" customHeight="1" x14ac:dyDescent="0.2">
      <c r="A7" s="932" t="s">
        <v>250</v>
      </c>
      <c r="B7" s="931">
        <v>291876</v>
      </c>
    </row>
    <row r="8" spans="1:2" ht="24.95" customHeight="1" x14ac:dyDescent="0.2">
      <c r="A8" s="721" t="s">
        <v>392</v>
      </c>
      <c r="B8" s="931">
        <v>0</v>
      </c>
    </row>
    <row r="9" spans="1:2" ht="24.95" customHeight="1" x14ac:dyDescent="0.2">
      <c r="A9" s="721" t="s">
        <v>393</v>
      </c>
      <c r="B9" s="931">
        <v>0</v>
      </c>
    </row>
    <row r="10" spans="1:2" ht="24.95" customHeight="1" x14ac:dyDescent="0.2">
      <c r="A10" s="721" t="s">
        <v>394</v>
      </c>
      <c r="B10" s="931">
        <v>0</v>
      </c>
    </row>
    <row r="11" spans="1:2" ht="24.95" customHeight="1" x14ac:dyDescent="0.2">
      <c r="A11" s="721" t="s">
        <v>251</v>
      </c>
      <c r="B11" s="931">
        <v>21515</v>
      </c>
    </row>
    <row r="12" spans="1:2" s="42" customFormat="1" ht="24.95" customHeight="1" x14ac:dyDescent="0.2">
      <c r="A12" s="721" t="s">
        <v>252</v>
      </c>
      <c r="B12" s="933">
        <v>62269</v>
      </c>
    </row>
    <row r="13" spans="1:2" ht="24.95" customHeight="1" thickBot="1" x14ac:dyDescent="0.25">
      <c r="A13" s="283" t="s">
        <v>253</v>
      </c>
      <c r="B13" s="934">
        <v>4513</v>
      </c>
    </row>
  </sheetData>
  <sheetProtection password="CC3B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39" orientation="portrait" useFirstPageNumber="1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11"/>
  <sheetViews>
    <sheetView workbookViewId="0">
      <selection activeCell="E28" sqref="E28:E29"/>
    </sheetView>
  </sheetViews>
  <sheetFormatPr defaultColWidth="9.140625" defaultRowHeight="12.75" x14ac:dyDescent="0.2"/>
  <cols>
    <col min="1" max="1" width="38.5703125" style="2" customWidth="1"/>
    <col min="2" max="2" width="14.5703125" style="1" customWidth="1"/>
    <col min="3" max="16384" width="9.140625" style="1"/>
  </cols>
  <sheetData>
    <row r="1" spans="1:2" ht="42.75" customHeight="1" x14ac:dyDescent="0.2">
      <c r="A1" s="1128" t="s">
        <v>162</v>
      </c>
      <c r="B1" s="1122"/>
    </row>
    <row r="2" spans="1:2" s="4" customFormat="1" ht="30" customHeight="1" x14ac:dyDescent="0.2">
      <c r="A2" s="272" t="s">
        <v>272</v>
      </c>
      <c r="B2" s="70" t="s">
        <v>40</v>
      </c>
    </row>
    <row r="3" spans="1:2" s="5" customFormat="1" ht="12.75" customHeight="1" x14ac:dyDescent="0.2">
      <c r="A3" s="935" t="s">
        <v>45</v>
      </c>
      <c r="B3" s="936">
        <v>8054</v>
      </c>
    </row>
    <row r="4" spans="1:2" s="5" customFormat="1" ht="12.75" customHeight="1" x14ac:dyDescent="0.2">
      <c r="A4" s="935" t="s">
        <v>172</v>
      </c>
      <c r="B4" s="936">
        <v>7984</v>
      </c>
    </row>
    <row r="5" spans="1:2" s="5" customFormat="1" ht="12.75" customHeight="1" x14ac:dyDescent="0.2">
      <c r="A5" s="935" t="s">
        <v>171</v>
      </c>
      <c r="B5" s="937">
        <v>70</v>
      </c>
    </row>
    <row r="6" spans="1:2" s="5" customFormat="1" ht="12.75" customHeight="1" x14ac:dyDescent="0.2">
      <c r="A6" s="935" t="s">
        <v>46</v>
      </c>
      <c r="B6" s="936">
        <v>382860</v>
      </c>
    </row>
    <row r="7" spans="1:2" s="5" customFormat="1" ht="12.75" customHeight="1" x14ac:dyDescent="0.2">
      <c r="A7" s="935" t="s">
        <v>187</v>
      </c>
      <c r="B7" s="936">
        <v>381217</v>
      </c>
    </row>
    <row r="8" spans="1:2" s="5" customFormat="1" ht="12.75" customHeight="1" x14ac:dyDescent="0.2">
      <c r="A8" s="935" t="s">
        <v>188</v>
      </c>
      <c r="B8" s="936">
        <v>1643</v>
      </c>
    </row>
    <row r="9" spans="1:2" s="5" customFormat="1" ht="25.5" x14ac:dyDescent="0.2">
      <c r="A9" s="272" t="s">
        <v>234</v>
      </c>
      <c r="B9" s="937">
        <v>351</v>
      </c>
    </row>
    <row r="10" spans="1:2" s="5" customFormat="1" ht="15" customHeight="1" x14ac:dyDescent="0.2">
      <c r="A10" s="272" t="s">
        <v>395</v>
      </c>
      <c r="B10" s="937">
        <v>1</v>
      </c>
    </row>
    <row r="11" spans="1:2" s="5" customFormat="1" ht="15" customHeight="1" thickBot="1" x14ac:dyDescent="0.25">
      <c r="A11" s="719" t="s">
        <v>396</v>
      </c>
      <c r="B11" s="938">
        <v>0</v>
      </c>
    </row>
  </sheetData>
  <sheetProtection password="CC3B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40" orientation="portrait" useFirstPageNumber="1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E24" sqref="E24"/>
    </sheetView>
  </sheetViews>
  <sheetFormatPr defaultColWidth="9.140625" defaultRowHeight="12.75" x14ac:dyDescent="0.2"/>
  <cols>
    <col min="1" max="1" width="26.85546875" style="2" customWidth="1"/>
    <col min="2" max="3" width="15.28515625" style="1" customWidth="1"/>
    <col min="4" max="4" width="14.5703125" style="1" customWidth="1"/>
    <col min="5" max="16384" width="9.140625" style="1"/>
  </cols>
  <sheetData>
    <row r="1" spans="1:6" ht="59.25" customHeight="1" x14ac:dyDescent="0.25">
      <c r="A1" s="1119" t="s">
        <v>258</v>
      </c>
      <c r="B1" s="1121"/>
      <c r="C1" s="1121"/>
      <c r="D1" s="1122"/>
      <c r="F1" s="30"/>
    </row>
    <row r="2" spans="1:6" s="4" customFormat="1" ht="15" customHeight="1" x14ac:dyDescent="0.2">
      <c r="A2" s="1187" t="s">
        <v>272</v>
      </c>
      <c r="B2" s="1185" t="s">
        <v>398</v>
      </c>
      <c r="C2" s="955" t="s">
        <v>397</v>
      </c>
      <c r="D2" s="1142"/>
    </row>
    <row r="3" spans="1:6" s="4" customFormat="1" ht="40.5" customHeight="1" x14ac:dyDescent="0.2">
      <c r="A3" s="1188"/>
      <c r="B3" s="1186"/>
      <c r="C3" s="716" t="s">
        <v>256</v>
      </c>
      <c r="D3" s="915" t="s">
        <v>399</v>
      </c>
    </row>
    <row r="4" spans="1:6" ht="28.5" customHeight="1" thickBot="1" x14ac:dyDescent="0.25">
      <c r="A4" s="911"/>
      <c r="B4" s="939">
        <v>1</v>
      </c>
      <c r="C4" s="939">
        <v>0</v>
      </c>
      <c r="D4" s="940">
        <v>0</v>
      </c>
    </row>
    <row r="5" spans="1:6" ht="12.75" customHeight="1" x14ac:dyDescent="0.2">
      <c r="A5" s="132"/>
      <c r="B5" s="132"/>
      <c r="C5" s="132"/>
      <c r="D5" s="132"/>
    </row>
  </sheetData>
  <sheetProtection password="CC3B" sheet="1" objects="1" scenarios="1"/>
  <mergeCells count="4">
    <mergeCell ref="B2:B3"/>
    <mergeCell ref="A1:D1"/>
    <mergeCell ref="A2:A3"/>
    <mergeCell ref="C2:D2"/>
  </mergeCells>
  <pageMargins left="0.70866141732283472" right="0.70866141732283472" top="0.74803149606299213" bottom="0.74803149606299213" header="0.31496062992125984" footer="0.31496062992125984"/>
  <pageSetup paperSize="9" firstPageNumber="41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4.1</vt:lpstr>
      <vt:lpstr>5.1</vt:lpstr>
      <vt:lpstr>6.1 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  <vt:lpstr>12.1</vt:lpstr>
      <vt:lpstr>12.2</vt:lpstr>
      <vt:lpstr>14.1</vt:lpstr>
      <vt:lpstr>'2.1'!Oblast_tisku</vt:lpstr>
      <vt:lpstr>'2.7'!Oblast_tisku</vt:lpstr>
      <vt:lpstr>'4.1'!Oblast_tisku</vt:lpstr>
      <vt:lpstr>'6.5'!Oblast_tisku</vt:lpstr>
      <vt:lpstr>'7.3'!Oblast_tisku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2020-01-15T15:40:32Z</dcterms:created>
  <dcterms:modified xsi:type="dcterms:W3CDTF">2025-05-26T13:02:29Z</dcterms:modified>
</cp:coreProperties>
</file>