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codeName="ThisWorkbook" defaultThemeVersion="124226"/>
  <bookViews>
    <workbookView xWindow="-120" yWindow="-120" windowWidth="29040" windowHeight="15720" tabRatio="803"/>
  </bookViews>
  <sheets>
    <sheet name="2.1" sheetId="1" r:id="rId1"/>
    <sheet name="2.2" sheetId="59" r:id="rId2"/>
    <sheet name="2.3" sheetId="6" r:id="rId3"/>
    <sheet name="2.4" sheetId="7" r:id="rId4"/>
    <sheet name="2.5" sheetId="8" r:id="rId5"/>
    <sheet name="2.6" sheetId="32" r:id="rId6"/>
    <sheet name="2.7" sheetId="33" r:id="rId7"/>
    <sheet name="2.8" sheetId="71" r:id="rId8"/>
    <sheet name="3.1" sheetId="47" r:id="rId9"/>
    <sheet name="3.2" sheetId="14" r:id="rId10"/>
    <sheet name="3.3" sheetId="63" r:id="rId11"/>
    <sheet name="3.4" sheetId="28" r:id="rId12"/>
    <sheet name="4.1" sheetId="17" r:id="rId13"/>
    <sheet name="5.1" sheetId="19" r:id="rId14"/>
    <sheet name="6.1 " sheetId="66" r:id="rId15"/>
    <sheet name="6.2" sheetId="67" r:id="rId16"/>
    <sheet name="6.3" sheetId="23" r:id="rId17"/>
    <sheet name="6.4" sheetId="64" r:id="rId18"/>
    <sheet name="6.5" sheetId="68" r:id="rId19"/>
    <sheet name="6.6" sheetId="26" r:id="rId20"/>
    <sheet name="7.1" sheetId="61" r:id="rId21"/>
    <sheet name="7.2" sheetId="43" r:id="rId22"/>
    <sheet name="7.3" sheetId="58" r:id="rId23"/>
    <sheet name="8.1" sheetId="36" r:id="rId24"/>
    <sheet name="8.2" sheetId="57" r:id="rId25"/>
    <sheet name="8.3" sheetId="70" r:id="rId26"/>
    <sheet name="8.4" sheetId="40" r:id="rId27"/>
    <sheet name="12.1" sheetId="30" r:id="rId28"/>
    <sheet name="12.2" sheetId="31" r:id="rId29"/>
    <sheet name="14.1" sheetId="79" r:id="rId30"/>
  </sheets>
  <definedNames>
    <definedName name="_xlnm.Print_Area" localSheetId="27">'12.1'!$A$1:$B$13</definedName>
    <definedName name="_xlnm.Print_Area" localSheetId="0">'2.1'!$A$1:$K$59,'2.1'!$60:$131</definedName>
    <definedName name="_xlnm.Print_Area" localSheetId="2">'2.3'!$A$1:$I$12</definedName>
    <definedName name="_xlnm.Print_Area" localSheetId="7">'2.8'!$A$1:$J$19</definedName>
    <definedName name="_xlnm.Print_Area" localSheetId="8">'3.1'!$A$1:$L$151</definedName>
    <definedName name="_xlnm.Print_Area" localSheetId="11">'3.4'!$A$1:$C$21</definedName>
    <definedName name="_xlnm.Print_Area" localSheetId="12">'4.1'!$A$1:$K$83,'4.1'!$84:$148</definedName>
    <definedName name="_xlnm.Print_Area" localSheetId="13">'5.1'!$A$1:$R$137</definedName>
    <definedName name="_xlnm.Print_Area" localSheetId="14">'6.1 '!$A$1:$O$32</definedName>
    <definedName name="_xlnm.Print_Area" localSheetId="16">'6.3'!$A$1:$M$84</definedName>
    <definedName name="_xlnm.Print_Area" localSheetId="17">'6.4'!$A$1:$J$34</definedName>
    <definedName name="_xlnm.Print_Area" localSheetId="18">'6.5'!$A$1:$L$102</definedName>
    <definedName name="_xlnm.Print_Area" localSheetId="22">'7.3'!$A$1:$K$33</definedName>
  </definedNames>
  <calcPr calcId="145621"/>
</workbook>
</file>

<file path=xl/calcChain.xml><?xml version="1.0" encoding="utf-8"?>
<calcChain xmlns="http://schemas.openxmlformats.org/spreadsheetml/2006/main">
  <c r="B11" i="66" l="1"/>
  <c r="D8" i="40" l="1"/>
  <c r="D7" i="40"/>
  <c r="D6" i="40"/>
  <c r="D5" i="40"/>
  <c r="K3" i="40"/>
  <c r="J5" i="40" s="1"/>
  <c r="J3" i="40"/>
  <c r="E13" i="36"/>
  <c r="D13" i="36"/>
  <c r="C13" i="36"/>
  <c r="B13" i="36"/>
  <c r="J46" i="43"/>
  <c r="I46" i="43"/>
  <c r="H46" i="43"/>
  <c r="G46" i="43"/>
  <c r="F46" i="43"/>
  <c r="E46" i="43"/>
  <c r="D46" i="43"/>
  <c r="C46" i="43"/>
  <c r="B46" i="43"/>
  <c r="K45" i="43"/>
  <c r="K44" i="43"/>
  <c r="K43" i="43"/>
  <c r="K42" i="43"/>
  <c r="K41" i="43"/>
  <c r="K40" i="43"/>
  <c r="K39" i="43"/>
  <c r="K38" i="43"/>
  <c r="K37" i="43"/>
  <c r="K36" i="43"/>
  <c r="K35" i="43"/>
  <c r="K34" i="43"/>
  <c r="K33" i="43"/>
  <c r="K32" i="43"/>
  <c r="K31" i="43"/>
  <c r="K30" i="43"/>
  <c r="K29" i="43"/>
  <c r="K28" i="43"/>
  <c r="K27" i="43"/>
  <c r="K26" i="43"/>
  <c r="K25" i="43"/>
  <c r="K24" i="43"/>
  <c r="K23" i="43"/>
  <c r="K22" i="43"/>
  <c r="K21" i="43"/>
  <c r="K20" i="43"/>
  <c r="K19" i="43"/>
  <c r="K18" i="43"/>
  <c r="K17" i="43"/>
  <c r="K16" i="43"/>
  <c r="K15" i="43"/>
  <c r="K14" i="43"/>
  <c r="K13" i="43"/>
  <c r="K12" i="43"/>
  <c r="K11" i="43"/>
  <c r="K10" i="43"/>
  <c r="K9" i="43"/>
  <c r="K8" i="43"/>
  <c r="K7" i="43"/>
  <c r="K6" i="43"/>
  <c r="K5" i="43"/>
  <c r="K4" i="43"/>
  <c r="E7" i="61"/>
  <c r="E4" i="61"/>
  <c r="H29" i="64"/>
  <c r="G29" i="64"/>
  <c r="D29" i="64"/>
  <c r="H28" i="64"/>
  <c r="H27" i="64"/>
  <c r="H26" i="64"/>
  <c r="J25" i="64"/>
  <c r="J24" i="64"/>
  <c r="J23" i="64"/>
  <c r="J22" i="64"/>
  <c r="J21" i="64"/>
  <c r="J20" i="64"/>
  <c r="J19" i="64"/>
  <c r="J18" i="64"/>
  <c r="J17" i="64"/>
  <c r="J16" i="64"/>
  <c r="J15" i="64"/>
  <c r="J14" i="64"/>
  <c r="J13" i="64"/>
  <c r="J12" i="64"/>
  <c r="J11" i="64"/>
  <c r="J10" i="64"/>
  <c r="J9" i="64"/>
  <c r="J8" i="64"/>
  <c r="J7" i="64"/>
  <c r="J6" i="64"/>
  <c r="J5" i="64"/>
  <c r="J4" i="64"/>
  <c r="M82" i="23"/>
  <c r="L82" i="23"/>
  <c r="K82" i="23"/>
  <c r="J82" i="23"/>
  <c r="I82" i="23"/>
  <c r="H82" i="23"/>
  <c r="G82" i="23"/>
  <c r="F82" i="23"/>
  <c r="E82" i="23"/>
  <c r="D82" i="23"/>
  <c r="C82" i="23"/>
  <c r="B82" i="23"/>
  <c r="M81" i="23"/>
  <c r="L81" i="23"/>
  <c r="M80" i="23"/>
  <c r="L80" i="23"/>
  <c r="M79" i="23"/>
  <c r="L79" i="23"/>
  <c r="M78" i="23"/>
  <c r="L78" i="23"/>
  <c r="M74" i="23"/>
  <c r="L74" i="23"/>
  <c r="K74" i="23"/>
  <c r="J74" i="23"/>
  <c r="I74" i="23"/>
  <c r="H74" i="23"/>
  <c r="G74" i="23"/>
  <c r="F74" i="23"/>
  <c r="E74" i="23"/>
  <c r="D74" i="23"/>
  <c r="C74" i="23"/>
  <c r="B74" i="23"/>
  <c r="M73" i="23"/>
  <c r="L73" i="23"/>
  <c r="M72" i="23"/>
  <c r="L72" i="23"/>
  <c r="M71" i="23"/>
  <c r="L71" i="23"/>
  <c r="M70" i="23"/>
  <c r="L70" i="23"/>
  <c r="M66" i="23"/>
  <c r="L66" i="23"/>
  <c r="K66" i="23"/>
  <c r="J66" i="23"/>
  <c r="I66" i="23"/>
  <c r="H66" i="23"/>
  <c r="G66" i="23"/>
  <c r="F66" i="23"/>
  <c r="E66" i="23"/>
  <c r="D66" i="23"/>
  <c r="C66" i="23"/>
  <c r="B66" i="23"/>
  <c r="M65" i="23"/>
  <c r="L65" i="23"/>
  <c r="M64" i="23"/>
  <c r="L64" i="23"/>
  <c r="M63" i="23"/>
  <c r="L63" i="23"/>
  <c r="M62" i="23"/>
  <c r="L62" i="23"/>
  <c r="M58" i="23"/>
  <c r="L58" i="23"/>
  <c r="K58" i="23"/>
  <c r="J58" i="23"/>
  <c r="I58" i="23"/>
  <c r="H58" i="23"/>
  <c r="G58" i="23"/>
  <c r="F58" i="23"/>
  <c r="E58" i="23"/>
  <c r="D58" i="23"/>
  <c r="C58" i="23"/>
  <c r="B58" i="23"/>
  <c r="M57" i="23"/>
  <c r="L57" i="23"/>
  <c r="M56" i="23"/>
  <c r="L56" i="23"/>
  <c r="M55" i="23"/>
  <c r="L55" i="23"/>
  <c r="M54" i="23"/>
  <c r="L54" i="23"/>
  <c r="M50" i="23"/>
  <c r="L50" i="23"/>
  <c r="K50" i="23"/>
  <c r="J50" i="23"/>
  <c r="I50" i="23"/>
  <c r="H50" i="23"/>
  <c r="G50" i="23"/>
  <c r="F50" i="23"/>
  <c r="E50" i="23"/>
  <c r="D50" i="23"/>
  <c r="C50" i="23"/>
  <c r="B50" i="23"/>
  <c r="M49" i="23"/>
  <c r="L49" i="23"/>
  <c r="M48" i="23"/>
  <c r="L48" i="23"/>
  <c r="M47" i="23"/>
  <c r="L47" i="23"/>
  <c r="M46" i="23"/>
  <c r="L46" i="23"/>
  <c r="M42" i="23"/>
  <c r="L42" i="23"/>
  <c r="K42" i="23"/>
  <c r="J42" i="23"/>
  <c r="I42" i="23"/>
  <c r="H42" i="23"/>
  <c r="G42" i="23"/>
  <c r="F42" i="23"/>
  <c r="E42" i="23"/>
  <c r="D42" i="23"/>
  <c r="C42" i="23"/>
  <c r="B42" i="23"/>
  <c r="M41" i="23"/>
  <c r="L41" i="23"/>
  <c r="M40" i="23"/>
  <c r="L40" i="23"/>
  <c r="M39" i="23"/>
  <c r="L39" i="23"/>
  <c r="M38" i="23"/>
  <c r="L38" i="23"/>
  <c r="M34" i="23"/>
  <c r="L34" i="23"/>
  <c r="K34" i="23"/>
  <c r="J34" i="23"/>
  <c r="I34" i="23"/>
  <c r="H34" i="23"/>
  <c r="G34" i="23"/>
  <c r="F34" i="23"/>
  <c r="E34" i="23"/>
  <c r="D34" i="23"/>
  <c r="C34" i="23"/>
  <c r="B34" i="23"/>
  <c r="M33" i="23"/>
  <c r="L33" i="23"/>
  <c r="M32" i="23"/>
  <c r="L32" i="23"/>
  <c r="M31" i="23"/>
  <c r="L31" i="23"/>
  <c r="M30" i="23"/>
  <c r="L30" i="23"/>
  <c r="M26" i="23"/>
  <c r="L26" i="23"/>
  <c r="K26" i="23"/>
  <c r="J26" i="23"/>
  <c r="I26" i="23"/>
  <c r="H26" i="23"/>
  <c r="G26" i="23"/>
  <c r="F26" i="23"/>
  <c r="E26" i="23"/>
  <c r="D26" i="23"/>
  <c r="C26" i="23"/>
  <c r="B26" i="23"/>
  <c r="M25" i="23"/>
  <c r="L25" i="23"/>
  <c r="M24" i="23"/>
  <c r="L24" i="23"/>
  <c r="M23" i="23"/>
  <c r="L23" i="23"/>
  <c r="M22" i="23"/>
  <c r="L22" i="23"/>
  <c r="M18" i="23"/>
  <c r="L18" i="23"/>
  <c r="K18" i="23"/>
  <c r="J18" i="23"/>
  <c r="I18" i="23"/>
  <c r="H18" i="23"/>
  <c r="G18" i="23"/>
  <c r="F18" i="23"/>
  <c r="E18" i="23"/>
  <c r="D18" i="23"/>
  <c r="C18" i="23"/>
  <c r="B18" i="23"/>
  <c r="M17" i="23"/>
  <c r="L17" i="23"/>
  <c r="M16" i="23"/>
  <c r="L16" i="23"/>
  <c r="M15" i="23"/>
  <c r="L15" i="23"/>
  <c r="M14" i="23"/>
  <c r="L14" i="23"/>
  <c r="M10" i="23"/>
  <c r="L10" i="23"/>
  <c r="K10" i="23"/>
  <c r="J10" i="23"/>
  <c r="I10" i="23"/>
  <c r="H10" i="23"/>
  <c r="G10" i="23"/>
  <c r="F10" i="23"/>
  <c r="E10" i="23"/>
  <c r="D10" i="23"/>
  <c r="C10" i="23"/>
  <c r="B10" i="23"/>
  <c r="M9" i="23"/>
  <c r="L9" i="23"/>
  <c r="M8" i="23"/>
  <c r="L8" i="23"/>
  <c r="M7" i="23"/>
  <c r="L7" i="23"/>
  <c r="M6" i="23"/>
  <c r="L6" i="23"/>
  <c r="S11" i="67"/>
  <c r="R11" i="67"/>
  <c r="Q11" i="67"/>
  <c r="P11" i="67"/>
  <c r="Z11" i="67" s="1"/>
  <c r="O11" i="67"/>
  <c r="AA11" i="67" s="1"/>
  <c r="N11" i="67"/>
  <c r="M11" i="67"/>
  <c r="L11" i="67"/>
  <c r="AA10" i="67"/>
  <c r="Z10" i="67"/>
  <c r="AA9" i="67"/>
  <c r="Z9" i="67"/>
  <c r="AA8" i="67"/>
  <c r="Z8" i="67"/>
  <c r="AA7" i="67"/>
  <c r="Z7" i="67"/>
  <c r="AA6" i="67"/>
  <c r="Z6" i="67"/>
  <c r="AA5" i="67"/>
  <c r="Z5" i="67"/>
  <c r="K30" i="66"/>
  <c r="J30" i="66"/>
  <c r="I30" i="66"/>
  <c r="B30" i="66" s="1"/>
  <c r="O30" i="66" s="1"/>
  <c r="H30" i="66"/>
  <c r="K29" i="66"/>
  <c r="J29" i="66"/>
  <c r="I29" i="66"/>
  <c r="H29" i="66"/>
  <c r="B29" i="66"/>
  <c r="O29" i="66" s="1"/>
  <c r="O28" i="66"/>
  <c r="B28" i="66"/>
  <c r="B27" i="66"/>
  <c r="O27" i="66" s="1"/>
  <c r="B26" i="66"/>
  <c r="O26" i="66" s="1"/>
  <c r="O25" i="66"/>
  <c r="B25" i="66"/>
  <c r="O24" i="66"/>
  <c r="B24" i="66"/>
  <c r="B23" i="66"/>
  <c r="O23" i="66" s="1"/>
  <c r="B22" i="66"/>
  <c r="B21" i="66"/>
  <c r="B20" i="66"/>
  <c r="O19" i="66"/>
  <c r="B19" i="66"/>
  <c r="O18" i="66"/>
  <c r="B18" i="66"/>
  <c r="O17" i="66"/>
  <c r="O16" i="66"/>
  <c r="B15" i="66"/>
  <c r="O15" i="66" s="1"/>
  <c r="B14" i="66"/>
  <c r="O14" i="66" s="1"/>
  <c r="O13" i="66"/>
  <c r="O12" i="66"/>
  <c r="O11" i="66"/>
  <c r="O10" i="66"/>
  <c r="B10" i="66"/>
  <c r="O9" i="66"/>
  <c r="O8" i="66"/>
  <c r="O7" i="66"/>
  <c r="O6" i="66"/>
  <c r="O5" i="66"/>
  <c r="O4" i="66"/>
  <c r="R31" i="19"/>
  <c r="Q31" i="19"/>
  <c r="P31" i="19"/>
  <c r="N31" i="19"/>
  <c r="M31" i="19"/>
  <c r="L31" i="19"/>
  <c r="J31" i="19"/>
  <c r="I31" i="19"/>
  <c r="H31" i="19"/>
  <c r="F31" i="19"/>
  <c r="E31" i="19"/>
  <c r="D31" i="19"/>
  <c r="K147" i="17"/>
  <c r="K146" i="17"/>
  <c r="K145" i="17"/>
  <c r="K144" i="17"/>
  <c r="K143" i="17"/>
  <c r="K142" i="17"/>
  <c r="K141" i="17"/>
  <c r="K140" i="17"/>
  <c r="K139" i="17"/>
  <c r="K138" i="17"/>
  <c r="K137" i="17"/>
  <c r="K136" i="17"/>
  <c r="K135" i="17"/>
  <c r="K134" i="17"/>
  <c r="K131" i="17"/>
  <c r="K130" i="17"/>
  <c r="K129" i="17"/>
  <c r="J129" i="17"/>
  <c r="I129" i="17"/>
  <c r="H129" i="17"/>
  <c r="G129" i="17"/>
  <c r="F129" i="17"/>
  <c r="E129" i="17"/>
  <c r="D129" i="17"/>
  <c r="C129" i="17"/>
  <c r="K128" i="17"/>
  <c r="K127" i="17"/>
  <c r="K126" i="17"/>
  <c r="K125" i="17"/>
  <c r="K124" i="17"/>
  <c r="K123" i="17"/>
  <c r="K122" i="17"/>
  <c r="K121" i="17"/>
  <c r="K120" i="17"/>
  <c r="K119" i="17"/>
  <c r="K118" i="17"/>
  <c r="K115" i="17"/>
  <c r="K114" i="17"/>
  <c r="K113" i="17"/>
  <c r="J113" i="17"/>
  <c r="I113" i="17"/>
  <c r="H113" i="17"/>
  <c r="G113" i="17"/>
  <c r="F113" i="17"/>
  <c r="E113" i="17"/>
  <c r="D113" i="17"/>
  <c r="C113" i="17"/>
  <c r="K112" i="17"/>
  <c r="K111" i="17"/>
  <c r="K110" i="17"/>
  <c r="K109" i="17"/>
  <c r="K108" i="17"/>
  <c r="K107" i="17"/>
  <c r="K106" i="17"/>
  <c r="K105" i="17"/>
  <c r="K104" i="17"/>
  <c r="K103" i="17"/>
  <c r="K102" i="17"/>
  <c r="K99" i="17"/>
  <c r="K98" i="17"/>
  <c r="K97" i="17"/>
  <c r="J97" i="17"/>
  <c r="I97" i="17"/>
  <c r="H97" i="17"/>
  <c r="G97" i="17"/>
  <c r="F97" i="17"/>
  <c r="E97" i="17"/>
  <c r="D97" i="17"/>
  <c r="C97" i="17"/>
  <c r="K96" i="17"/>
  <c r="K95" i="17"/>
  <c r="K94" i="17"/>
  <c r="K93" i="17"/>
  <c r="K92" i="17"/>
  <c r="K91" i="17"/>
  <c r="K90" i="17"/>
  <c r="K89" i="17"/>
  <c r="K88" i="17"/>
  <c r="K87" i="17"/>
  <c r="K86" i="17"/>
  <c r="K83" i="17"/>
  <c r="K82" i="17"/>
  <c r="K81" i="17"/>
  <c r="J81" i="17"/>
  <c r="I81" i="17"/>
  <c r="H81" i="17"/>
  <c r="G81" i="17"/>
  <c r="F81" i="17"/>
  <c r="E81" i="17"/>
  <c r="D81" i="17"/>
  <c r="C81" i="17"/>
  <c r="K80" i="17"/>
  <c r="K79" i="17"/>
  <c r="K78" i="17"/>
  <c r="K77" i="17"/>
  <c r="K76" i="17"/>
  <c r="K75" i="17"/>
  <c r="K74" i="17"/>
  <c r="K73" i="17"/>
  <c r="K72" i="17"/>
  <c r="K71" i="17"/>
  <c r="K70" i="17"/>
  <c r="K67" i="17"/>
  <c r="K66" i="17"/>
  <c r="K65" i="17"/>
  <c r="J65" i="17"/>
  <c r="I65" i="17"/>
  <c r="H65" i="17"/>
  <c r="G65" i="17"/>
  <c r="F65" i="17"/>
  <c r="E65" i="17"/>
  <c r="D65" i="17"/>
  <c r="C65" i="17"/>
  <c r="K64" i="17"/>
  <c r="K63" i="17"/>
  <c r="K62" i="17"/>
  <c r="K61" i="17"/>
  <c r="K60" i="17"/>
  <c r="K59" i="17"/>
  <c r="K58" i="17"/>
  <c r="K57" i="17"/>
  <c r="K56" i="17"/>
  <c r="K55" i="17"/>
  <c r="K54" i="17"/>
  <c r="K51" i="17"/>
  <c r="K50" i="17"/>
  <c r="K49" i="17"/>
  <c r="J49" i="17"/>
  <c r="I49" i="17"/>
  <c r="H49" i="17"/>
  <c r="G49" i="17"/>
  <c r="F49" i="17"/>
  <c r="E49" i="17"/>
  <c r="D49" i="17"/>
  <c r="C49" i="17"/>
  <c r="K48" i="17"/>
  <c r="K47" i="17"/>
  <c r="K46" i="17"/>
  <c r="K45" i="17"/>
  <c r="K44" i="17"/>
  <c r="K43" i="17"/>
  <c r="K42" i="17"/>
  <c r="K41" i="17"/>
  <c r="K40" i="17"/>
  <c r="K39" i="17"/>
  <c r="K38" i="17"/>
  <c r="K35" i="17"/>
  <c r="K34" i="17"/>
  <c r="K33" i="17"/>
  <c r="J33" i="17"/>
  <c r="I33" i="17"/>
  <c r="H33" i="17"/>
  <c r="G33" i="17"/>
  <c r="F33" i="17"/>
  <c r="E33" i="17"/>
  <c r="D33" i="17"/>
  <c r="C33" i="17"/>
  <c r="K32" i="17"/>
  <c r="K31" i="17"/>
  <c r="K30" i="17"/>
  <c r="K29" i="17"/>
  <c r="K28" i="17"/>
  <c r="K27" i="17"/>
  <c r="K26" i="17"/>
  <c r="K25" i="17"/>
  <c r="K24" i="17"/>
  <c r="K23" i="17"/>
  <c r="K22" i="17"/>
  <c r="K19" i="17"/>
  <c r="K18" i="17"/>
  <c r="K17" i="17"/>
  <c r="J17" i="17"/>
  <c r="I17" i="17"/>
  <c r="H17" i="17"/>
  <c r="G17" i="17"/>
  <c r="F17" i="17"/>
  <c r="E17" i="17"/>
  <c r="D17" i="17"/>
  <c r="C17" i="17"/>
  <c r="K16" i="17"/>
  <c r="K15" i="17"/>
  <c r="K14" i="17"/>
  <c r="K13" i="17"/>
  <c r="K12" i="17"/>
  <c r="K11" i="17"/>
  <c r="K10" i="17"/>
  <c r="K9" i="17"/>
  <c r="K8" i="17"/>
  <c r="K7" i="17"/>
  <c r="K6" i="17"/>
  <c r="C15" i="28"/>
  <c r="B15" i="28"/>
  <c r="J45" i="14"/>
  <c r="I45" i="14"/>
  <c r="H45" i="14"/>
  <c r="G45" i="14"/>
  <c r="F45" i="14"/>
  <c r="E45" i="14"/>
  <c r="D45" i="14"/>
  <c r="C45" i="14"/>
  <c r="K43" i="14"/>
  <c r="J43" i="14"/>
  <c r="I43" i="14"/>
  <c r="H43" i="14"/>
  <c r="G43" i="14"/>
  <c r="F43" i="14"/>
  <c r="E43" i="14"/>
  <c r="D43" i="14"/>
  <c r="C43" i="14"/>
  <c r="J42" i="14"/>
  <c r="I42" i="14"/>
  <c r="H42" i="14"/>
  <c r="G42" i="14"/>
  <c r="F42" i="14"/>
  <c r="E42" i="14"/>
  <c r="D42" i="14"/>
  <c r="C42" i="14"/>
  <c r="K42" i="14" s="1"/>
  <c r="J41" i="14"/>
  <c r="I41" i="14"/>
  <c r="H41" i="14"/>
  <c r="G41" i="14"/>
  <c r="F41" i="14"/>
  <c r="E41" i="14"/>
  <c r="K41" i="14" s="1"/>
  <c r="D41" i="14"/>
  <c r="C41" i="14"/>
  <c r="J40" i="14"/>
  <c r="I40" i="14"/>
  <c r="H40" i="14"/>
  <c r="G40" i="14"/>
  <c r="F40" i="14"/>
  <c r="E40" i="14"/>
  <c r="D40" i="14"/>
  <c r="C40" i="14"/>
  <c r="K40" i="14" s="1"/>
  <c r="J39" i="14"/>
  <c r="I39" i="14"/>
  <c r="H39" i="14"/>
  <c r="G39" i="14"/>
  <c r="F39" i="14"/>
  <c r="E39" i="14"/>
  <c r="D39" i="14"/>
  <c r="C39" i="14"/>
  <c r="K39" i="14" s="1"/>
  <c r="K38" i="14"/>
  <c r="J38" i="14"/>
  <c r="I38" i="14"/>
  <c r="H38" i="14"/>
  <c r="G38" i="14"/>
  <c r="F38" i="14"/>
  <c r="E38" i="14"/>
  <c r="D38" i="14"/>
  <c r="C38" i="14"/>
  <c r="J37" i="14"/>
  <c r="I37" i="14"/>
  <c r="H37" i="14"/>
  <c r="G37" i="14"/>
  <c r="F37" i="14"/>
  <c r="K37" i="14" s="1"/>
  <c r="E37" i="14"/>
  <c r="D37" i="14"/>
  <c r="C37" i="14"/>
  <c r="J36" i="14"/>
  <c r="I36" i="14"/>
  <c r="H36" i="14"/>
  <c r="G36" i="14"/>
  <c r="F36" i="14"/>
  <c r="E36" i="14"/>
  <c r="D36" i="14"/>
  <c r="C36" i="14"/>
  <c r="K36" i="14" s="1"/>
  <c r="J35" i="14"/>
  <c r="I35" i="14"/>
  <c r="H35" i="14"/>
  <c r="G35" i="14"/>
  <c r="F35" i="14"/>
  <c r="E35" i="14"/>
  <c r="K35" i="14" s="1"/>
  <c r="D35" i="14"/>
  <c r="C35" i="14"/>
  <c r="K34" i="14"/>
  <c r="J34" i="14"/>
  <c r="I34" i="14"/>
  <c r="H34" i="14"/>
  <c r="G34" i="14"/>
  <c r="F34" i="14"/>
  <c r="E34" i="14"/>
  <c r="D34" i="14"/>
  <c r="C34" i="14"/>
  <c r="K31" i="14"/>
  <c r="J31" i="14"/>
  <c r="I31" i="14"/>
  <c r="H31" i="14"/>
  <c r="G31" i="14"/>
  <c r="F31" i="14"/>
  <c r="E31" i="14"/>
  <c r="D31" i="14"/>
  <c r="C31" i="14"/>
  <c r="K30" i="14"/>
  <c r="K29" i="14"/>
  <c r="K28" i="14"/>
  <c r="K27" i="14"/>
  <c r="K26" i="14"/>
  <c r="K25" i="14"/>
  <c r="K24" i="14"/>
  <c r="K23" i="14"/>
  <c r="K22" i="14"/>
  <c r="K21" i="14"/>
  <c r="K20" i="14"/>
  <c r="J17" i="14"/>
  <c r="I17" i="14"/>
  <c r="H17" i="14"/>
  <c r="G17" i="14"/>
  <c r="F17" i="14"/>
  <c r="E17" i="14"/>
  <c r="D17" i="14"/>
  <c r="C17" i="14"/>
  <c r="K16" i="14"/>
  <c r="K15" i="14"/>
  <c r="K14" i="14"/>
  <c r="K13" i="14"/>
  <c r="K12" i="14"/>
  <c r="K11" i="14"/>
  <c r="K10" i="14"/>
  <c r="K9" i="14"/>
  <c r="K8" i="14"/>
  <c r="K7" i="14"/>
  <c r="K6" i="14"/>
  <c r="K17" i="14" s="1"/>
  <c r="K147" i="47"/>
  <c r="K146" i="47"/>
  <c r="K145" i="47"/>
  <c r="K144" i="47"/>
  <c r="K143" i="47"/>
  <c r="K142" i="47"/>
  <c r="K141" i="47"/>
  <c r="K140" i="47"/>
  <c r="K139" i="47"/>
  <c r="K138" i="47"/>
  <c r="K137" i="47"/>
  <c r="K136" i="47"/>
  <c r="K135" i="47"/>
  <c r="K134" i="47"/>
  <c r="K131" i="47"/>
  <c r="K130" i="47"/>
  <c r="K129" i="47"/>
  <c r="J129" i="47"/>
  <c r="I129" i="47"/>
  <c r="H129" i="47"/>
  <c r="G129" i="47"/>
  <c r="F129" i="47"/>
  <c r="E129" i="47"/>
  <c r="D129" i="47"/>
  <c r="C129" i="47"/>
  <c r="K128" i="47"/>
  <c r="K127" i="47"/>
  <c r="K126" i="47"/>
  <c r="K125" i="47"/>
  <c r="K124" i="47"/>
  <c r="K123" i="47"/>
  <c r="K122" i="47"/>
  <c r="K121" i="47"/>
  <c r="K120" i="47"/>
  <c r="K119" i="47"/>
  <c r="K118" i="47"/>
  <c r="K115" i="47"/>
  <c r="K114" i="47"/>
  <c r="K113" i="47"/>
  <c r="J113" i="47"/>
  <c r="I113" i="47"/>
  <c r="H113" i="47"/>
  <c r="G113" i="47"/>
  <c r="F113" i="47"/>
  <c r="E113" i="47"/>
  <c r="D113" i="47"/>
  <c r="C113" i="47"/>
  <c r="K112" i="47"/>
  <c r="K111" i="47"/>
  <c r="K110" i="47"/>
  <c r="K109" i="47"/>
  <c r="K108" i="47"/>
  <c r="K107" i="47"/>
  <c r="K106" i="47"/>
  <c r="K105" i="47"/>
  <c r="K104" i="47"/>
  <c r="K103" i="47"/>
  <c r="K102" i="47"/>
  <c r="K99" i="47"/>
  <c r="K98" i="47"/>
  <c r="K97" i="47"/>
  <c r="K96" i="47"/>
  <c r="K95" i="47"/>
  <c r="K94" i="47"/>
  <c r="K93" i="47"/>
  <c r="K92" i="47"/>
  <c r="K91" i="47"/>
  <c r="K90" i="47"/>
  <c r="K89" i="47"/>
  <c r="K88" i="47"/>
  <c r="K87" i="47"/>
  <c r="K86" i="47"/>
  <c r="K83" i="47"/>
  <c r="K82" i="47"/>
  <c r="K81" i="47"/>
  <c r="J81" i="47"/>
  <c r="I81" i="47"/>
  <c r="H81" i="47"/>
  <c r="G81" i="47"/>
  <c r="F81" i="47"/>
  <c r="E81" i="47"/>
  <c r="D81" i="47"/>
  <c r="C81" i="47"/>
  <c r="K80" i="47"/>
  <c r="K79" i="47"/>
  <c r="K78" i="47"/>
  <c r="K77" i="47"/>
  <c r="K76" i="47"/>
  <c r="K75" i="47"/>
  <c r="K74" i="47"/>
  <c r="K73" i="47"/>
  <c r="K72" i="47"/>
  <c r="K71" i="47"/>
  <c r="K70" i="47"/>
  <c r="K67" i="47"/>
  <c r="K66" i="47"/>
  <c r="K65" i="47"/>
  <c r="J65" i="47"/>
  <c r="I65" i="47"/>
  <c r="H65" i="47"/>
  <c r="G65" i="47"/>
  <c r="F65" i="47"/>
  <c r="E65" i="47"/>
  <c r="D65" i="47"/>
  <c r="C65" i="47"/>
  <c r="K64" i="47"/>
  <c r="K63" i="47"/>
  <c r="K62" i="47"/>
  <c r="K61" i="47"/>
  <c r="K60" i="47"/>
  <c r="K59" i="47"/>
  <c r="K58" i="47"/>
  <c r="K57" i="47"/>
  <c r="K56" i="47"/>
  <c r="K55" i="47"/>
  <c r="K54" i="47"/>
  <c r="K51" i="47"/>
  <c r="K50" i="47"/>
  <c r="K49" i="47"/>
  <c r="J49" i="47"/>
  <c r="I49" i="47"/>
  <c r="H49" i="47"/>
  <c r="G49" i="47"/>
  <c r="F49" i="47"/>
  <c r="E49" i="47"/>
  <c r="D49" i="47"/>
  <c r="C49" i="47"/>
  <c r="K48" i="47"/>
  <c r="K47" i="47"/>
  <c r="K46" i="47"/>
  <c r="K45" i="47"/>
  <c r="K44" i="47"/>
  <c r="K43" i="47"/>
  <c r="K42" i="47"/>
  <c r="K41" i="47"/>
  <c r="K40" i="47"/>
  <c r="K39" i="47"/>
  <c r="K38" i="47"/>
  <c r="K35" i="47"/>
  <c r="K34" i="47"/>
  <c r="K33" i="47"/>
  <c r="J33" i="47"/>
  <c r="I33" i="47"/>
  <c r="H33" i="47"/>
  <c r="G33" i="47"/>
  <c r="F33" i="47"/>
  <c r="E33" i="47"/>
  <c r="D33" i="47"/>
  <c r="C33" i="47"/>
  <c r="K32" i="47"/>
  <c r="K31" i="47"/>
  <c r="K30" i="47"/>
  <c r="K29" i="47"/>
  <c r="K28" i="47"/>
  <c r="K27" i="47"/>
  <c r="K26" i="47"/>
  <c r="K25" i="47"/>
  <c r="K24" i="47"/>
  <c r="K23" i="47"/>
  <c r="K22" i="47"/>
  <c r="K19" i="47"/>
  <c r="K18" i="47"/>
  <c r="K17" i="47"/>
  <c r="J17" i="47"/>
  <c r="I17" i="47"/>
  <c r="H17" i="47"/>
  <c r="G17" i="47"/>
  <c r="F17" i="47"/>
  <c r="E17" i="47"/>
  <c r="D17" i="47"/>
  <c r="C17" i="47"/>
  <c r="K16" i="47"/>
  <c r="K15" i="47"/>
  <c r="K14" i="47"/>
  <c r="K13" i="47"/>
  <c r="K12" i="47"/>
  <c r="K11" i="47"/>
  <c r="K10" i="47"/>
  <c r="K9" i="47"/>
  <c r="K8" i="47"/>
  <c r="K7" i="47"/>
  <c r="K6" i="47"/>
  <c r="J16" i="71"/>
  <c r="G16" i="71"/>
  <c r="F16" i="71"/>
  <c r="E16" i="71"/>
  <c r="D16" i="71"/>
  <c r="C16" i="71"/>
  <c r="F15" i="71"/>
  <c r="F14" i="71"/>
  <c r="F13" i="71"/>
  <c r="F12" i="71"/>
  <c r="F11" i="71"/>
  <c r="F10" i="71"/>
  <c r="F9" i="71"/>
  <c r="J8" i="71"/>
  <c r="F8" i="71"/>
  <c r="F7" i="71"/>
  <c r="F6" i="71"/>
  <c r="F5" i="71"/>
  <c r="J16" i="32"/>
  <c r="I16" i="32"/>
  <c r="H16" i="32"/>
  <c r="G16" i="32"/>
  <c r="F16" i="32"/>
  <c r="E16" i="32"/>
  <c r="D16" i="32"/>
  <c r="C16" i="32"/>
  <c r="J15" i="32"/>
  <c r="J14" i="32"/>
  <c r="J13" i="32"/>
  <c r="J12" i="32"/>
  <c r="J11" i="32"/>
  <c r="J10" i="32"/>
  <c r="J9" i="32"/>
  <c r="J8" i="32"/>
  <c r="J7" i="32"/>
  <c r="J6" i="32"/>
  <c r="J5" i="32"/>
  <c r="I4" i="8"/>
  <c r="I3" i="8"/>
  <c r="I4" i="7"/>
  <c r="I3" i="7"/>
  <c r="I4" i="6"/>
  <c r="I3" i="6"/>
  <c r="K129" i="59"/>
  <c r="J129" i="59"/>
  <c r="H129" i="59"/>
  <c r="F129" i="59"/>
  <c r="E129" i="59"/>
  <c r="D129" i="59"/>
  <c r="C129" i="59"/>
  <c r="K128" i="59"/>
  <c r="K127" i="59"/>
  <c r="K126" i="59"/>
  <c r="K125" i="59"/>
  <c r="K124" i="59"/>
  <c r="K123" i="59"/>
  <c r="K122" i="59"/>
  <c r="K121" i="59"/>
  <c r="K120" i="59"/>
  <c r="K119" i="59"/>
  <c r="K118" i="59"/>
  <c r="K115" i="59"/>
  <c r="J115" i="59"/>
  <c r="I115" i="59"/>
  <c r="H115" i="59"/>
  <c r="G115" i="59"/>
  <c r="F115" i="59"/>
  <c r="E115" i="59"/>
  <c r="D115" i="59"/>
  <c r="C115" i="59"/>
  <c r="K114" i="59"/>
  <c r="K113" i="59"/>
  <c r="K112" i="59"/>
  <c r="K111" i="59"/>
  <c r="K110" i="59"/>
  <c r="K109" i="59"/>
  <c r="K108" i="59"/>
  <c r="K107" i="59"/>
  <c r="K106" i="59"/>
  <c r="K105" i="59"/>
  <c r="K104" i="59"/>
  <c r="K101" i="59"/>
  <c r="J101" i="59"/>
  <c r="I101" i="59"/>
  <c r="H101" i="59"/>
  <c r="G101" i="59"/>
  <c r="F101" i="59"/>
  <c r="E101" i="59"/>
  <c r="D101" i="59"/>
  <c r="C101" i="59"/>
  <c r="K100" i="59"/>
  <c r="K99" i="59"/>
  <c r="K98" i="59"/>
  <c r="K97" i="59"/>
  <c r="K96" i="59"/>
  <c r="K95" i="59"/>
  <c r="K94" i="59"/>
  <c r="K93" i="59"/>
  <c r="K92" i="59"/>
  <c r="K91" i="59"/>
  <c r="K90" i="59"/>
  <c r="K87" i="59"/>
  <c r="J87" i="59"/>
  <c r="I87" i="59"/>
  <c r="H87" i="59"/>
  <c r="G87" i="59"/>
  <c r="F87" i="59"/>
  <c r="E87" i="59"/>
  <c r="D87" i="59"/>
  <c r="C87" i="59"/>
  <c r="K86" i="59"/>
  <c r="K85" i="59"/>
  <c r="K84" i="59"/>
  <c r="K83" i="59"/>
  <c r="K82" i="59"/>
  <c r="K81" i="59"/>
  <c r="K80" i="59"/>
  <c r="K79" i="59"/>
  <c r="K78" i="59"/>
  <c r="K77" i="59"/>
  <c r="K76" i="59"/>
  <c r="K73" i="59"/>
  <c r="J73" i="59"/>
  <c r="I73" i="59"/>
  <c r="H73" i="59"/>
  <c r="G73" i="59"/>
  <c r="F73" i="59"/>
  <c r="E73" i="59"/>
  <c r="D73" i="59"/>
  <c r="C73" i="59"/>
  <c r="K72" i="59"/>
  <c r="K71" i="59"/>
  <c r="K70" i="59"/>
  <c r="K69" i="59"/>
  <c r="K68" i="59"/>
  <c r="K67" i="59"/>
  <c r="K66" i="59"/>
  <c r="K65" i="59"/>
  <c r="K64" i="59"/>
  <c r="K63" i="59"/>
  <c r="K62" i="59"/>
  <c r="K59" i="59"/>
  <c r="J59" i="59"/>
  <c r="I59" i="59"/>
  <c r="H59" i="59"/>
  <c r="G59" i="59"/>
  <c r="F59" i="59"/>
  <c r="E59" i="59"/>
  <c r="D59" i="59"/>
  <c r="C59" i="59"/>
  <c r="K58" i="59"/>
  <c r="K57" i="59"/>
  <c r="K56" i="59"/>
  <c r="K55" i="59"/>
  <c r="K54" i="59"/>
  <c r="K53" i="59"/>
  <c r="K52" i="59"/>
  <c r="K51" i="59"/>
  <c r="K50" i="59"/>
  <c r="K49" i="59"/>
  <c r="K48" i="59"/>
  <c r="K45" i="59"/>
  <c r="J45" i="59"/>
  <c r="I45" i="59"/>
  <c r="H45" i="59"/>
  <c r="G45" i="59"/>
  <c r="F45" i="59"/>
  <c r="E45" i="59"/>
  <c r="D45" i="59"/>
  <c r="C45" i="59"/>
  <c r="K44" i="59"/>
  <c r="K43" i="59"/>
  <c r="K42" i="59"/>
  <c r="K41" i="59"/>
  <c r="K40" i="59"/>
  <c r="K39" i="59"/>
  <c r="K38" i="59"/>
  <c r="K37" i="59"/>
  <c r="K36" i="59"/>
  <c r="K35" i="59"/>
  <c r="K34" i="59"/>
  <c r="K31" i="59"/>
  <c r="J31" i="59"/>
  <c r="I31" i="59"/>
  <c r="H31" i="59"/>
  <c r="G31" i="59"/>
  <c r="F31" i="59"/>
  <c r="E31" i="59"/>
  <c r="D31" i="59"/>
  <c r="C31" i="59"/>
  <c r="K30" i="59"/>
  <c r="K29" i="59"/>
  <c r="K28" i="59"/>
  <c r="K27" i="59"/>
  <c r="K26" i="59"/>
  <c r="K25" i="59"/>
  <c r="K24" i="59"/>
  <c r="K23" i="59"/>
  <c r="K22" i="59"/>
  <c r="K21" i="59"/>
  <c r="K20" i="59"/>
  <c r="K17" i="59"/>
  <c r="J17" i="59"/>
  <c r="I17" i="59"/>
  <c r="H17" i="59"/>
  <c r="G17" i="59"/>
  <c r="F17" i="59"/>
  <c r="E17" i="59"/>
  <c r="D17" i="59"/>
  <c r="C17" i="59"/>
  <c r="K16" i="59"/>
  <c r="K15" i="59"/>
  <c r="K14" i="59"/>
  <c r="K13" i="59"/>
  <c r="K12" i="59"/>
  <c r="K11" i="59"/>
  <c r="K10" i="59"/>
  <c r="K9" i="59"/>
  <c r="K8" i="59"/>
  <c r="K7" i="59"/>
  <c r="K6" i="59"/>
  <c r="K46" i="43" l="1"/>
  <c r="K45" i="14"/>
</calcChain>
</file>

<file path=xl/sharedStrings.xml><?xml version="1.0" encoding="utf-8"?>
<sst xmlns="http://schemas.openxmlformats.org/spreadsheetml/2006/main" count="3217" uniqueCount="375">
  <si>
    <t>Bakalářské studium</t>
  </si>
  <si>
    <t>Navazující magisterské studium</t>
  </si>
  <si>
    <t>Magisterské studium</t>
  </si>
  <si>
    <t>Doktorské studium</t>
  </si>
  <si>
    <t>CELKEM</t>
  </si>
  <si>
    <t>P = prezenční</t>
  </si>
  <si>
    <t>K/D = kombinované / distanční</t>
  </si>
  <si>
    <t>P</t>
  </si>
  <si>
    <t>K/D</t>
  </si>
  <si>
    <t>Vysoká škola (název)</t>
  </si>
  <si>
    <t>Partnerské organizace</t>
  </si>
  <si>
    <t>Přidružené organizace</t>
  </si>
  <si>
    <t>Název programu 1</t>
  </si>
  <si>
    <t>Druh programu (Joint/Double/Multiple Degree)</t>
  </si>
  <si>
    <t>Typ programu (bakalářský, navazující magisterský, magisterský, doktorský)</t>
  </si>
  <si>
    <t>Název studijního programu 1</t>
  </si>
  <si>
    <t>Název studijního programu 2</t>
  </si>
  <si>
    <t>Partnerská vyšší odborná škola</t>
  </si>
  <si>
    <t>Počet přihlášek</t>
  </si>
  <si>
    <t>Akademičtí pracovníci</t>
  </si>
  <si>
    <t>Profesoři</t>
  </si>
  <si>
    <t>Docenti</t>
  </si>
  <si>
    <t>Odborní asistenti</t>
  </si>
  <si>
    <t>Asistenti</t>
  </si>
  <si>
    <t>Lektoři</t>
  </si>
  <si>
    <t>ženy</t>
  </si>
  <si>
    <t>do 29 let</t>
  </si>
  <si>
    <t>30-39 let</t>
  </si>
  <si>
    <t>40-49 let</t>
  </si>
  <si>
    <t>50-59 let</t>
  </si>
  <si>
    <t>60-69 let</t>
  </si>
  <si>
    <t>nad 70 let</t>
  </si>
  <si>
    <t>Rozsahy úvazků</t>
  </si>
  <si>
    <t>do 0,3</t>
  </si>
  <si>
    <t>prof.</t>
  </si>
  <si>
    <t>doc.</t>
  </si>
  <si>
    <t>ostatní</t>
  </si>
  <si>
    <t>DrSc., CSc., Dr., Ph.D., Th.D.</t>
  </si>
  <si>
    <t>Počet</t>
  </si>
  <si>
    <t>Účel stipendia</t>
  </si>
  <si>
    <t>Počty studentů</t>
  </si>
  <si>
    <t>Lůžková kapacita kolejí VŠ celková</t>
  </si>
  <si>
    <t>Počet lůžek v pronajatých zařízeních</t>
  </si>
  <si>
    <t>Přírůstek knihovního fondu za rok</t>
  </si>
  <si>
    <t>Knihovní fond celkem</t>
  </si>
  <si>
    <t>Kurzy orientované na výkon povolání</t>
  </si>
  <si>
    <t>Kurzy zájmové</t>
  </si>
  <si>
    <t>U3V</t>
  </si>
  <si>
    <t>Z toho počet účastníků, jež byli přijímaní do akreditovaných studijních programů podle § 60 zákona o vysokých školách</t>
  </si>
  <si>
    <t>do 15 hod</t>
  </si>
  <si>
    <t>Ostatní</t>
  </si>
  <si>
    <t>Z toho Marie-Curie Actions</t>
  </si>
  <si>
    <t>Vědečtí, výzkumní a vývojoví pracovníci podílející se na pedagog. činnosti</t>
  </si>
  <si>
    <t>za vynikající studijní výsledky dle § 91 odst. 2 písm. a)</t>
  </si>
  <si>
    <t>za vynikající vědecké, výzkumné, vývojové, umělecké nebo další tvůrčí výsledky dle § 91 odst. 2 písm. b)</t>
  </si>
  <si>
    <t>na výzkumnou, vývojovou a inovační činnost podle zvláštního právního předpisu, § 91 odst.2 písm. c)</t>
  </si>
  <si>
    <t>v případě tíživé sociální situace studenta dle § 91 odst. 2 písm. d)</t>
  </si>
  <si>
    <t>v případech zvláštního zřetele hodných dle § 91 odst. 2 písm. e)</t>
  </si>
  <si>
    <t>na podporu studia v zahraničí dle § 91 odst. 4 písm. a)</t>
  </si>
  <si>
    <t>na podporu studia v ČR dle § 91 odst. 4 písm. b)</t>
  </si>
  <si>
    <t xml:space="preserve">studentům doktorských studijních programů dle § 91 odst. 4 písm. c) </t>
  </si>
  <si>
    <t>jiná stipendia</t>
  </si>
  <si>
    <t>v případě tíživé sociální situace studenta dle § 91 odst. 3</t>
  </si>
  <si>
    <t>z toho ubytovací stipendium</t>
  </si>
  <si>
    <t xml:space="preserve">Vědečtí, výzkumní a vývojoví pracovníci podílející se na pedagog. činnosti </t>
  </si>
  <si>
    <t>CELKEM profesoři</t>
  </si>
  <si>
    <t>CELKEM docenti</t>
  </si>
  <si>
    <t xml:space="preserve">Země </t>
  </si>
  <si>
    <t>Celkem</t>
  </si>
  <si>
    <t>Z toho počet žen na Fakultě 1</t>
  </si>
  <si>
    <t>Z toho počet žen na Fakultě 2</t>
  </si>
  <si>
    <t>Celkem žen</t>
  </si>
  <si>
    <t>Počet aktivních studií k 31. 12.</t>
  </si>
  <si>
    <t xml:space="preserve">Z toho počet žen celkem </t>
  </si>
  <si>
    <t>Z toho počet cizinců celkem</t>
  </si>
  <si>
    <t>Z toho počet cizinců na Fakultě 2</t>
  </si>
  <si>
    <t>Z toho počet cizinců na Fakultě 1</t>
  </si>
  <si>
    <t>Počet přijetí</t>
  </si>
  <si>
    <t>Počet zápisů ke studiu</t>
  </si>
  <si>
    <t>CELKEM zaměstnanci</t>
  </si>
  <si>
    <t>Ostatní pracoviště celkem</t>
  </si>
  <si>
    <t>V ČR</t>
  </si>
  <si>
    <t>V zahraničí</t>
  </si>
  <si>
    <t>0,31–0,5</t>
  </si>
  <si>
    <t>0,51–0,7</t>
  </si>
  <si>
    <t>Fakulta celkem</t>
  </si>
  <si>
    <t>X</t>
  </si>
  <si>
    <t>VŠ CELKEM</t>
  </si>
  <si>
    <t>Počet studijních programů</t>
  </si>
  <si>
    <t>CELKEM za zemi</t>
  </si>
  <si>
    <t xml:space="preserve">     z toho ženy</t>
  </si>
  <si>
    <t xml:space="preserve">Doktorské studium </t>
  </si>
  <si>
    <t>Partnerská vysoká škola/ instituce*</t>
  </si>
  <si>
    <t>Vysoká škola CELKEM</t>
  </si>
  <si>
    <t xml:space="preserve">S počtem účastníků vyšším než 60 </t>
  </si>
  <si>
    <t>Počet osob podílejících se na výuce</t>
  </si>
  <si>
    <t>Počet osob podílejících se na vedení závěrečné práce</t>
  </si>
  <si>
    <t>Osoby mající pracovně právní vztah s vysokou školou nebo její součástí</t>
  </si>
  <si>
    <t>Osoby nemající pracovně právní vztah s vysokou školou nebo její součástí</t>
  </si>
  <si>
    <t>CELKEM akademičtí pracovníci</t>
  </si>
  <si>
    <t>z toho ženy</t>
  </si>
  <si>
    <t>Patentové přihlášky podané</t>
  </si>
  <si>
    <t>Zapsané užitné vzory</t>
  </si>
  <si>
    <t>Z toho kmenoví zaměstnanci dané VŠ</t>
  </si>
  <si>
    <t>od 16 do 100 hod</t>
  </si>
  <si>
    <t>více než 100 hod</t>
  </si>
  <si>
    <t>Albánská republika</t>
  </si>
  <si>
    <t>Australské společenství</t>
  </si>
  <si>
    <t>Belgické království</t>
  </si>
  <si>
    <t>Bulharská republika</t>
  </si>
  <si>
    <t>Čínská lidová republika</t>
  </si>
  <si>
    <t>Estonská republika</t>
  </si>
  <si>
    <t>Finská republika</t>
  </si>
  <si>
    <t>Francouzská republika</t>
  </si>
  <si>
    <t>Gruzie</t>
  </si>
  <si>
    <t>Zvláštní administrativní oblast Čínské lidové republiky Hongkong</t>
  </si>
  <si>
    <t>Chorvatská republika</t>
  </si>
  <si>
    <t>Irsko</t>
  </si>
  <si>
    <t>Islandská republika</t>
  </si>
  <si>
    <t>Italská republika</t>
  </si>
  <si>
    <t>Stát Izrael</t>
  </si>
  <si>
    <t>Japonsko</t>
  </si>
  <si>
    <t>Kosovská republika</t>
  </si>
  <si>
    <t>Kostarická republika</t>
  </si>
  <si>
    <t>Libanonská republika</t>
  </si>
  <si>
    <t>Litevská republika</t>
  </si>
  <si>
    <t>Lotyšská republika</t>
  </si>
  <si>
    <t>Maďarsko</t>
  </si>
  <si>
    <t>Spojené státy mexické</t>
  </si>
  <si>
    <t>Spolková republika Německo</t>
  </si>
  <si>
    <t>Norské království</t>
  </si>
  <si>
    <t>Polská republika</t>
  </si>
  <si>
    <t>Portugalská republika</t>
  </si>
  <si>
    <t>Rakouská republika</t>
  </si>
  <si>
    <t>Rumunsko</t>
  </si>
  <si>
    <t>Řecká republika</t>
  </si>
  <si>
    <t>Slovenská republika</t>
  </si>
  <si>
    <t>Slovinská republika</t>
  </si>
  <si>
    <t>Spojené státy americké</t>
  </si>
  <si>
    <t>Srbská republika</t>
  </si>
  <si>
    <t>Španělské království</t>
  </si>
  <si>
    <t>Švédské království</t>
  </si>
  <si>
    <t>Švýcarská konfederace</t>
  </si>
  <si>
    <t>Turecká republika</t>
  </si>
  <si>
    <t>Ukrajina</t>
  </si>
  <si>
    <r>
      <rPr>
        <b/>
        <sz val="12"/>
        <color theme="0"/>
        <rFont val="Calibri"/>
        <family val="2"/>
        <charset val="238"/>
      </rPr>
      <t xml:space="preserve">Tab. 2.3: </t>
    </r>
    <r>
      <rPr>
        <b/>
        <sz val="14"/>
        <color theme="0"/>
        <rFont val="Calibri"/>
        <family val="2"/>
        <charset val="238"/>
      </rPr>
      <t>Joint/Double/Multiple Degree studijní programy realizované se zahraniční VŠ</t>
    </r>
  </si>
  <si>
    <r>
      <rPr>
        <b/>
        <sz val="12"/>
        <color theme="0"/>
        <rFont val="Calibri"/>
        <family val="2"/>
        <charset val="238"/>
      </rPr>
      <t xml:space="preserve">Tab. 3.1: </t>
    </r>
    <r>
      <rPr>
        <b/>
        <sz val="14"/>
        <color theme="0"/>
        <rFont val="Calibri"/>
        <family val="2"/>
        <charset val="238"/>
      </rPr>
      <t>Studenti v akreditovaných studijních programech (počty studií)</t>
    </r>
  </si>
  <si>
    <r>
      <rPr>
        <b/>
        <sz val="12"/>
        <color theme="0"/>
        <rFont val="Calibri"/>
        <family val="2"/>
        <charset val="238"/>
      </rPr>
      <t xml:space="preserve">Tab. 4.1: </t>
    </r>
    <r>
      <rPr>
        <b/>
        <sz val="14"/>
        <color theme="0"/>
        <rFont val="Calibri"/>
        <family val="2"/>
        <charset val="238"/>
      </rPr>
      <t>Absolventi akreditovaných studijních programů (počty absolvovaných studií)</t>
    </r>
  </si>
  <si>
    <r>
      <rPr>
        <b/>
        <sz val="12"/>
        <color indexed="9"/>
        <rFont val="Calibri"/>
        <family val="2"/>
        <charset val="238"/>
      </rPr>
      <t xml:space="preserve">Tab. 5.1: </t>
    </r>
    <r>
      <rPr>
        <b/>
        <sz val="14"/>
        <color indexed="9"/>
        <rFont val="Calibri"/>
        <family val="2"/>
        <charset val="238"/>
      </rPr>
      <t>Zájem o studium na vysoké škole</t>
    </r>
  </si>
  <si>
    <t>Počet CELKEM</t>
  </si>
  <si>
    <t>Příjmy CELKEM</t>
  </si>
  <si>
    <t>Licenční smlouvy nově uzavřené</t>
  </si>
  <si>
    <t>Licenční smlouvy platné k 31. 12.</t>
  </si>
  <si>
    <t>Souhrnné informace k tab. 8.4</t>
  </si>
  <si>
    <t>Celkový počet</t>
  </si>
  <si>
    <t>Celkové příjmy</t>
  </si>
  <si>
    <t>Průměrný příjem na 1 zakázku</t>
  </si>
  <si>
    <t>Nově uzavřené licenční smlouvy, smluvní výzkum, konzultace, poradentství a placené vzdělávací kurzy pro zaměstnance subjektů aplikační sféry</t>
  </si>
  <si>
    <t>Souhrnné informace k tab. 2.5</t>
  </si>
  <si>
    <t>Souhrnné informace k tab. 2.4</t>
  </si>
  <si>
    <t>Souhrnné informace k tab. 2.3</t>
  </si>
  <si>
    <r>
      <rPr>
        <b/>
        <sz val="12"/>
        <color indexed="9"/>
        <rFont val="Calibri"/>
        <family val="2"/>
        <charset val="238"/>
      </rPr>
      <t xml:space="preserve">Tab. 12.2 </t>
    </r>
    <r>
      <rPr>
        <b/>
        <sz val="14"/>
        <color indexed="9"/>
        <rFont val="Calibri"/>
        <family val="2"/>
        <charset val="238"/>
      </rPr>
      <t>Vysokoškolské knihovny</t>
    </r>
  </si>
  <si>
    <r>
      <rPr>
        <b/>
        <sz val="12"/>
        <color indexed="9"/>
        <rFont val="Calibri"/>
        <family val="2"/>
        <charset val="238"/>
      </rPr>
      <t xml:space="preserve">Tab. 7.1: </t>
    </r>
    <r>
      <rPr>
        <b/>
        <sz val="14"/>
        <color indexed="9"/>
        <rFont val="Calibri"/>
        <family val="2"/>
        <charset val="238"/>
      </rPr>
      <t>Zapojení vysoké školy do programů mezinárodní spolupráce (bez ohledu na zdroj financování)</t>
    </r>
  </si>
  <si>
    <r>
      <rPr>
        <b/>
        <sz val="12"/>
        <color theme="0"/>
        <rFont val="Calibri"/>
        <family val="2"/>
        <charset val="238"/>
      </rPr>
      <t xml:space="preserve">Tab. 6.4: </t>
    </r>
    <r>
      <rPr>
        <b/>
        <sz val="14"/>
        <color theme="0"/>
        <rFont val="Calibri"/>
        <family val="2"/>
        <charset val="238"/>
      </rPr>
      <t>Vedoucí pracovníci (fyzické osoby)</t>
    </r>
  </si>
  <si>
    <t>Rektor/Děkan</t>
  </si>
  <si>
    <t>Prorektor/Proděkan</t>
  </si>
  <si>
    <t>Akademický senát</t>
  </si>
  <si>
    <t>Vědecká/umělecká/akademická rada</t>
  </si>
  <si>
    <t>Správní rada</t>
  </si>
  <si>
    <t xml:space="preserve">              z toho přírůstek e-knih v trvalém nákupu</t>
  </si>
  <si>
    <t xml:space="preserve">              z toho přírůstek fyzických jednotek</t>
  </si>
  <si>
    <t>Počet aktivních studií v těchto programech</t>
  </si>
  <si>
    <t>0,71–1</t>
  </si>
  <si>
    <r>
      <rPr>
        <b/>
        <sz val="12"/>
        <color theme="0"/>
        <rFont val="Calibri"/>
        <family val="2"/>
        <charset val="238"/>
      </rPr>
      <t xml:space="preserve">Tab. 6.3: </t>
    </r>
    <r>
      <rPr>
        <b/>
        <sz val="14"/>
        <color theme="0"/>
        <rFont val="Calibri"/>
        <family val="2"/>
        <charset val="238"/>
      </rPr>
      <t>Počty akademických a vědeckých pracovníků podle rozsahu pracovních úvazků a nejvyšší dosažené kvalifikace
(počty fyzických osob dle rozsahu úvazků)</t>
    </r>
  </si>
  <si>
    <r>
      <rPr>
        <b/>
        <sz val="12"/>
        <color theme="0"/>
        <rFont val="Calibri"/>
        <family val="2"/>
        <charset val="238"/>
      </rPr>
      <t xml:space="preserve">Tab. 6.6: </t>
    </r>
    <r>
      <rPr>
        <b/>
        <sz val="14"/>
        <color theme="0"/>
        <rFont val="Calibri"/>
        <family val="2"/>
        <charset val="238"/>
      </rPr>
      <t>Nově jmenovaní docenti a profesoři (počty)</t>
    </r>
  </si>
  <si>
    <t>CELKEM*</t>
  </si>
  <si>
    <t>Počty aktivních studií</t>
  </si>
  <si>
    <t xml:space="preserve">                    Rakousko</t>
  </si>
  <si>
    <t xml:space="preserve">                    Slovensko</t>
  </si>
  <si>
    <t xml:space="preserve">                   ostatní státy EU</t>
  </si>
  <si>
    <t xml:space="preserve">       v tom:  Německo</t>
  </si>
  <si>
    <t xml:space="preserve">                    Polsko</t>
  </si>
  <si>
    <t xml:space="preserve">                   ostatní státy mimo EU</t>
  </si>
  <si>
    <t>Počet uchazečů (fyzické osoby)</t>
  </si>
  <si>
    <t xml:space="preserve">              z toho fyzických jednotek</t>
  </si>
  <si>
    <t xml:space="preserve">              z toho e-knih v trvalém nákupu</t>
  </si>
  <si>
    <t xml:space="preserve">Podíl [%] a počet absolventů doktorského studia, u nichž délka zahraničního pobytu dosáhla alespoň 1 měsíc (tj. 30 dní) </t>
  </si>
  <si>
    <t>Podíl [%] a počet absolventů doktorského studia, u nichž délka zahraničního pobytu dosáhla alespoň 1 měsíc (tj. 30 dní)</t>
  </si>
  <si>
    <t>Podíl [%] a počet absolventů, kteří během svého studia vyjeli na zahraniční pobyt v délce alespoň 14 dní</t>
  </si>
  <si>
    <t>podíl</t>
  </si>
  <si>
    <t>počet</t>
  </si>
  <si>
    <r>
      <rPr>
        <b/>
        <sz val="12"/>
        <color theme="0"/>
        <rFont val="Calibri"/>
        <family val="2"/>
        <charset val="238"/>
        <scheme val="minor"/>
      </rPr>
      <t>Tab. 2.4</t>
    </r>
    <r>
      <rPr>
        <b/>
        <sz val="14"/>
        <color theme="0"/>
        <rFont val="Calibri"/>
        <family val="2"/>
        <charset val="238"/>
        <scheme val="minor"/>
      </rPr>
      <t xml:space="preserve">: </t>
    </r>
    <r>
      <rPr>
        <b/>
        <sz val="14"/>
        <color theme="0"/>
        <rFont val="Calibri"/>
        <family val="2"/>
        <charset val="238"/>
      </rPr>
      <t>Akreditované studijní programy uskutečňované společně s jinou vysokou školou nebo s veřejnou výzkumnou institucí* se sídlem v ČR</t>
    </r>
  </si>
  <si>
    <r>
      <rPr>
        <b/>
        <sz val="12"/>
        <color theme="0"/>
        <rFont val="Calibri"/>
        <family val="2"/>
        <charset val="238"/>
        <scheme val="minor"/>
      </rPr>
      <t>Tab. 2.5</t>
    </r>
    <r>
      <rPr>
        <b/>
        <sz val="14"/>
        <color theme="0"/>
        <rFont val="Calibri"/>
        <family val="2"/>
        <charset val="238"/>
        <scheme val="minor"/>
      </rPr>
      <t xml:space="preserve">: </t>
    </r>
    <r>
      <rPr>
        <b/>
        <sz val="14"/>
        <color indexed="9"/>
        <rFont val="Calibri"/>
        <family val="2"/>
        <charset val="238"/>
      </rPr>
      <t>Akreditované studijní programy uskutečňované společně s vyšší odbornou školou</t>
    </r>
  </si>
  <si>
    <r>
      <rPr>
        <b/>
        <sz val="12"/>
        <color theme="0"/>
        <rFont val="Calibri"/>
        <family val="2"/>
        <charset val="238"/>
      </rPr>
      <t>Tab. 8.4</t>
    </r>
    <r>
      <rPr>
        <b/>
        <sz val="14"/>
        <color theme="0"/>
        <rFont val="Calibri"/>
        <family val="2"/>
        <charset val="238"/>
      </rPr>
      <t xml:space="preserve">: Transfer znalostí a výsledků výzkumu do praxe </t>
    </r>
  </si>
  <si>
    <t>ženy z celkového počtu (bez ohledu na státní občanství)</t>
  </si>
  <si>
    <t>Republika Severní Makedonie</t>
  </si>
  <si>
    <t>kód</t>
  </si>
  <si>
    <t>Široce vymezené obory ISCED-F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</si>
  <si>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</si>
  <si>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</si>
  <si>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</si>
  <si>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</si>
  <si>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</si>
  <si>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</si>
  <si>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</si>
  <si>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</si>
  <si>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</si>
  <si>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</si>
  <si>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</si>
  <si>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Služby</t>
  </si>
  <si>
    <t>Informační a komunikační technologie</t>
  </si>
  <si>
    <t>Programy a kvalifikace – všeobecné vzdělání</t>
  </si>
  <si>
    <t>Vzdělávání a výchova</t>
  </si>
  <si>
    <t>Umění a humanitní vědy</t>
  </si>
  <si>
    <t>Společenské vědy, žurnalistika a informační vědy</t>
  </si>
  <si>
    <t>Obchod, administrativa a právo</t>
  </si>
  <si>
    <t>Přírodní vědy, matematika a statistika</t>
  </si>
  <si>
    <t>Technika, výroba a stavebnictví</t>
  </si>
  <si>
    <t>Zemědělství, lesnictví, rybářství a veterinářství</t>
  </si>
  <si>
    <t>Zdravotní a sociální péče, péče o příznivé životní podmínky</t>
  </si>
  <si>
    <t>Mimořádní profesoři</t>
  </si>
  <si>
    <t>Široce vymezený obory ISCED-F</t>
  </si>
  <si>
    <t>Široce vymezený obor ISCED-F</t>
  </si>
  <si>
    <t>Vysokoškolské ústavy a zemědělské nebo lesnické statky</t>
  </si>
  <si>
    <t>Akademický profil</t>
  </si>
  <si>
    <t>Profesní profil</t>
  </si>
  <si>
    <r>
      <t xml:space="preserve">Vědečtí </t>
    </r>
    <r>
      <rPr>
        <b/>
        <sz val="10"/>
        <rFont val="Calibri"/>
        <family val="2"/>
        <charset val="238"/>
        <scheme val="minor"/>
      </rPr>
      <t>pracovníci nespadající do ostatních kategorií</t>
    </r>
  </si>
  <si>
    <r>
      <t xml:space="preserve">Vědečtí </t>
    </r>
    <r>
      <rPr>
        <b/>
        <sz val="10"/>
        <color theme="1"/>
        <rFont val="Calibri"/>
        <family val="2"/>
        <charset val="238"/>
        <scheme val="minor"/>
      </rPr>
      <t>pracovníci nespadající do ostatních kategorií</t>
    </r>
  </si>
  <si>
    <t>Počet odebíraných titulů periodik:
                - fyzicky</t>
  </si>
  <si>
    <r>
      <rPr>
        <b/>
        <sz val="12"/>
        <color theme="0"/>
        <rFont val="Calibri"/>
        <family val="2"/>
        <charset val="238"/>
      </rPr>
      <t xml:space="preserve">Tab. 8.1: </t>
    </r>
    <r>
      <rPr>
        <b/>
        <sz val="14"/>
        <color theme="0"/>
        <rFont val="Calibri"/>
        <family val="2"/>
        <charset val="238"/>
      </rPr>
      <t xml:space="preserve"> Konference (spolu)pořádané vysokou školou (počty)</t>
    </r>
  </si>
  <si>
    <r>
      <rPr>
        <b/>
        <sz val="12"/>
        <color theme="0"/>
        <rFont val="Calibri"/>
        <family val="2"/>
        <charset val="238"/>
      </rPr>
      <t xml:space="preserve">Tab. 12.1: </t>
    </r>
    <r>
      <rPr>
        <b/>
        <sz val="14"/>
        <color theme="0"/>
        <rFont val="Calibri"/>
        <family val="2"/>
        <charset val="238"/>
      </rPr>
      <t>Ubytování, stravování</t>
    </r>
  </si>
  <si>
    <t>Ředitel ústavu, vysokoškolského zemědělského nebo lesního statku a ostatních pracovišť</t>
  </si>
  <si>
    <t xml:space="preserve"> - celkový údaj za VŠ není součtem údajů za jednotlivé fakulty, viz list metodika. </t>
  </si>
  <si>
    <r>
      <rPr>
        <b/>
        <sz val="12"/>
        <color theme="0"/>
        <rFont val="Calibri"/>
        <family val="2"/>
        <charset val="238"/>
      </rPr>
      <t xml:space="preserve">Tab. 2.7: </t>
    </r>
    <r>
      <rPr>
        <b/>
        <sz val="14"/>
        <color theme="0"/>
        <rFont val="Calibri"/>
        <family val="2"/>
        <charset val="238"/>
      </rPr>
      <t>Kurzy celoživotního vzdělávání (CŽV) na vysoké škole (počty účastníků, fyzických osob)</t>
    </r>
  </si>
  <si>
    <t>Počet kurzů</t>
  </si>
  <si>
    <t>Orientovaných na výkon povolání</t>
  </si>
  <si>
    <r>
      <rPr>
        <b/>
        <sz val="12"/>
        <color theme="0"/>
        <rFont val="Calibri"/>
        <family val="2"/>
        <charset val="238"/>
      </rPr>
      <t xml:space="preserve">Tab. 2.8: </t>
    </r>
    <r>
      <rPr>
        <b/>
        <sz val="14"/>
        <color theme="0"/>
        <rFont val="Calibri"/>
        <family val="2"/>
        <charset val="238"/>
      </rPr>
      <t>Kurzy celoživotního vzdělávání (CŽV) na vysoké škole (počty kurzů a účastníků) - microcredentials</t>
    </r>
  </si>
  <si>
    <t>Počet účastníků kurzů</t>
  </si>
  <si>
    <t>Zájmových</t>
  </si>
  <si>
    <r>
      <rPr>
        <b/>
        <sz val="12"/>
        <color theme="0"/>
        <rFont val="Calibri"/>
        <family val="2"/>
        <charset val="238"/>
      </rPr>
      <t xml:space="preserve">Tab. 2.6: </t>
    </r>
    <r>
      <rPr>
        <b/>
        <sz val="14"/>
        <color theme="0"/>
        <rFont val="Calibri"/>
        <family val="2"/>
        <charset val="238"/>
      </rPr>
      <t>Kurzy celoživotního vzdělávání (CŽV) na vysoké škole (počty realizovaných kurzů)</t>
    </r>
  </si>
  <si>
    <t>Nahlášených</t>
  </si>
  <si>
    <t>Tchaj-wan</t>
  </si>
  <si>
    <t>Nizozemské království</t>
  </si>
  <si>
    <r>
      <rPr>
        <b/>
        <sz val="12"/>
        <color theme="0"/>
        <rFont val="Calibri"/>
        <family val="2"/>
        <charset val="238"/>
      </rPr>
      <t xml:space="preserve">Tab.14.1: </t>
    </r>
    <r>
      <rPr>
        <b/>
        <sz val="14"/>
        <color theme="0"/>
        <rFont val="Calibri"/>
        <family val="2"/>
        <charset val="238"/>
      </rPr>
      <t xml:space="preserve"> Posilování institucionální odolnosti vůči nelegitimnímu ovlivňování - počet incidentů a proškolených osob</t>
    </r>
  </si>
  <si>
    <t>Profesoři jmenovaní v roce 2025</t>
  </si>
  <si>
    <t>Docenti jmenovaní v roce 2025</t>
  </si>
  <si>
    <t>H2025/ 7. rámcový program EK</t>
  </si>
  <si>
    <t>Počet podaných žádostí/rezervací o ubytování k 31/12/2025</t>
  </si>
  <si>
    <t>Počet kladně vyřízených žádostí/rezervací o ubytování k 31/12/2025</t>
  </si>
  <si>
    <t>Počet lůžkodnů v roce 2025</t>
  </si>
  <si>
    <t>Počet hlavních jídel vydaných v roce 2025 studentům</t>
  </si>
  <si>
    <t>Počet hlavních jídel vydaných v roce 2025 zaměstnancům vysoké školy</t>
  </si>
  <si>
    <t>Počet hlavních jídel vydaných v roce 2025 ostatním strávníkům</t>
  </si>
  <si>
    <t>Ostatní zaměstnanci******</t>
  </si>
  <si>
    <t>4</t>
  </si>
  <si>
    <t>17</t>
  </si>
  <si>
    <t>Univerzita J. E. Purkyně
v Ústí nad Labem</t>
  </si>
  <si>
    <t>Fakulta strojního inženýrství</t>
  </si>
  <si>
    <t>Fakulta sociálně ekonomická</t>
  </si>
  <si>
    <t>Fakulta umění a designu</t>
  </si>
  <si>
    <t>Fakulta zdravotnických studií</t>
  </si>
  <si>
    <t>Fakulta životního prostředí</t>
  </si>
  <si>
    <t>Filozofická fakulta</t>
  </si>
  <si>
    <t>Pedagogická fakulta</t>
  </si>
  <si>
    <t>Přírodovědecká fakulta</t>
  </si>
  <si>
    <t>Fakulta strojního inžeýrství</t>
  </si>
  <si>
    <t>neeviduje</t>
  </si>
  <si>
    <t>UJEP</t>
  </si>
  <si>
    <t>Univerzita J. E. Purkyně v Ústí nad Labem</t>
  </si>
  <si>
    <t xml:space="preserve"> </t>
  </si>
  <si>
    <t>Počty žen</t>
  </si>
  <si>
    <t>Fakutla sociálně ekonomická</t>
  </si>
  <si>
    <t>Fakutla strojího inženýrství</t>
  </si>
  <si>
    <t>Fakulta životního prosředí</t>
  </si>
  <si>
    <t xml:space="preserve">Počty žen </t>
  </si>
  <si>
    <t>Koleje</t>
  </si>
  <si>
    <t>Menza</t>
  </si>
  <si>
    <t>Rektorát + Centrum informatiky</t>
  </si>
  <si>
    <t>Vědecká knihovna</t>
  </si>
  <si>
    <t>Ostatní pracoviště</t>
  </si>
  <si>
    <t/>
  </si>
  <si>
    <t>Fakutla strojního inženýrství</t>
  </si>
  <si>
    <t>Fakult umění a designu</t>
  </si>
  <si>
    <t>Fakutla životního prostředí</t>
  </si>
  <si>
    <t>Ostatní pracoviště celkem**
REK, CI</t>
  </si>
  <si>
    <t>UJEP - rektorát</t>
  </si>
  <si>
    <t>Fakutla umění a designu</t>
  </si>
  <si>
    <t>Univerzita Jana Evangelisty Purkyně v Ústí nad Labem</t>
  </si>
  <si>
    <t>Univerzita Jana Evangelisty Purkyně v Ústí nad Labem     Filozofická fakulta</t>
  </si>
  <si>
    <t>Univerzita Bayreuth (Německo)</t>
  </si>
  <si>
    <t>Double degree program</t>
  </si>
  <si>
    <t xml:space="preserve">navazující magisterský </t>
  </si>
  <si>
    <t>Environmentální chemie a technologie</t>
  </si>
  <si>
    <t>Ústav anorganické chemie AV ČR,v.v.i.</t>
  </si>
  <si>
    <t>doktorský</t>
  </si>
  <si>
    <t>Univerzita Jana Evangelisty Purkyně v Ústí nad Labem          Fakulta životního prostředí</t>
  </si>
  <si>
    <t>Environmental and Biomaterial Sciences</t>
  </si>
  <si>
    <t>Přírodovědecká fakulta UJEP</t>
  </si>
  <si>
    <t>Název studijního programu 3</t>
  </si>
  <si>
    <t>Landscape Reclamation and Ecosystem Services</t>
  </si>
  <si>
    <t>Ústav výzkumu globální změny AV ČR, v.v.i.</t>
  </si>
  <si>
    <t>Fakulta sociálně ekonomická UJEP</t>
  </si>
  <si>
    <t xml:space="preserve">Univerzita Jana Evangelisty Purkyně v Ústí nad Labem Přírodovědecká fakulta </t>
  </si>
  <si>
    <t>Název studijního programu 4</t>
  </si>
  <si>
    <t>Aplikované iontové technologie</t>
  </si>
  <si>
    <t>Centrum výzkumu Řež, s.r.o. a Ústav jaderné fyziky AV ČR, v.v.i.</t>
  </si>
  <si>
    <t>Název studijního programu 5</t>
  </si>
  <si>
    <t>Aplikované nanotechnologie</t>
  </si>
  <si>
    <t>Ústav anorganické chemie AV ČR, v.v.i.</t>
  </si>
  <si>
    <t>Název studijního programu 6</t>
  </si>
  <si>
    <t>Počítačové modelování ve vědě a technice</t>
  </si>
  <si>
    <t>Astronomický ústav AV ČR, v.v.i., Ústav chemických procesů AV ČR, v.v.i., Ústav jaderné fyziky AV ČR, v.v.i. a Ústav termomechaniky AV ČR,v.v.i.</t>
  </si>
  <si>
    <t>Název studijního programu 7</t>
  </si>
  <si>
    <t>Computer Modelling in Science and Technology</t>
  </si>
  <si>
    <t xml:space="preserve">Fakulta strojního inženýrství </t>
  </si>
  <si>
    <r>
      <rPr>
        <b/>
        <sz val="12"/>
        <color theme="0"/>
        <rFont val="Calibri"/>
        <family val="2"/>
        <charset val="238"/>
      </rPr>
      <t>Tab. 2.1:</t>
    </r>
    <r>
      <rPr>
        <b/>
        <sz val="14"/>
        <color theme="0"/>
        <rFont val="Calibri"/>
        <family val="2"/>
        <charset val="238"/>
      </rPr>
      <t xml:space="preserve"> Akreditované studijní programy (počty)</t>
    </r>
  </si>
  <si>
    <r>
      <rPr>
        <b/>
        <sz val="12"/>
        <color theme="0"/>
        <rFont val="Calibri"/>
        <family val="2"/>
        <charset val="238"/>
      </rPr>
      <t xml:space="preserve">Tab. 2.2: </t>
    </r>
    <r>
      <rPr>
        <b/>
        <sz val="14"/>
        <color theme="0"/>
        <rFont val="Calibri"/>
        <family val="2"/>
        <charset val="238"/>
      </rPr>
      <t>Studijní programy v cizím jazyce (počty)</t>
    </r>
  </si>
  <si>
    <t xml:space="preserve">Pozn.: Jelikož jsou vykazovány fyzické osoby, které se mohou účastnit i více kurzů, nemusí být údaj celkem součtem předcházejících řádků či sloupců, ale odráží stav reálného celkového počtu účastníků kurzů, tzn. jedna fyzická osoba může být započítána vícekrát. </t>
  </si>
  <si>
    <t xml:space="preserve">Pozn.: Hodnota celkem u fyzických osob - jsou vykazovány fyzické osoby, které se mohou účastnit i více kurzů, nemusí být celkový údaj součtem předcházejících řádků či sloupců, ale odráží stav reálného celkového počtu účastníků kurzů, tzn. jedna fyzická osoba může být započítána vícekrát. </t>
  </si>
  <si>
    <t>Pozn.: Samoplátcem se rozumí osoba (student), která si své studium v cizojazyčném studijním hradí v plné výši sama a vysoká škola ji nevykazuje v počtech studentů rozhodných pro určení výše státního příspěvku na vzdělávací činnost.</t>
  </si>
  <si>
    <r>
      <rPr>
        <b/>
        <sz val="12"/>
        <color theme="0"/>
        <rFont val="Calibri"/>
        <family val="2"/>
        <charset val="238"/>
      </rPr>
      <t>Tab. 3.2</t>
    </r>
    <r>
      <rPr>
        <b/>
        <sz val="14"/>
        <color theme="0"/>
        <rFont val="Calibri"/>
        <family val="2"/>
        <charset val="238"/>
      </rPr>
      <t>: Studenti - samoplátci (počty studií)</t>
    </r>
  </si>
  <si>
    <t>Fakulta 1 (název)</t>
  </si>
  <si>
    <t>Fakulta 2 (název)</t>
  </si>
  <si>
    <t>Tab. 3.3: Studijní neúspěšnost 1. ročníku studia (v %)</t>
  </si>
  <si>
    <r>
      <rPr>
        <b/>
        <sz val="12"/>
        <color indexed="9"/>
        <rFont val="Calibri"/>
        <family val="2"/>
        <charset val="238"/>
      </rPr>
      <t xml:space="preserve">Tab. 3.4: </t>
    </r>
    <r>
      <rPr>
        <b/>
        <sz val="14"/>
        <color indexed="9"/>
        <rFont val="Calibri"/>
        <family val="2"/>
        <charset val="238"/>
      </rPr>
      <t xml:space="preserve">Stipendia studentům podle účelu stipendia 
</t>
    </r>
    <r>
      <rPr>
        <b/>
        <sz val="14"/>
        <color theme="0"/>
        <rFont val="Calibri"/>
        <family val="2"/>
        <charset val="238"/>
      </rPr>
      <t>(počty fyzických osob</t>
    </r>
    <r>
      <rPr>
        <b/>
        <sz val="14"/>
        <color indexed="9"/>
        <rFont val="Calibri"/>
        <family val="2"/>
        <charset val="238"/>
      </rPr>
      <t>)</t>
    </r>
  </si>
  <si>
    <t>Tab. 6.1: Akademičtí a vědečtí pracovníci a ostatní zaměstnanci celkem (průměrné přepočtené počty)</t>
  </si>
  <si>
    <t>Tab. 6.2: Věková struktura akademických, vědeckých a ostatních pracovníků (počty fyzických osob)</t>
  </si>
  <si>
    <t>Vědečtí a odborní pracovníci</t>
  </si>
  <si>
    <t>Postdoktorandi ("postdok")</t>
  </si>
  <si>
    <t>Výzkumný pracovník v rané fázi kariéry</t>
  </si>
  <si>
    <t>Ostatní vědečtí, výzkumní a vývojoví pracovníci</t>
  </si>
  <si>
    <r>
      <t xml:space="preserve">Vědečtí </t>
    </r>
    <r>
      <rPr>
        <b/>
        <sz val="10"/>
        <color theme="1"/>
        <rFont val="Calibri"/>
        <family val="2"/>
        <charset val="238"/>
        <scheme val="minor"/>
      </rPr>
      <t>pracovníci</t>
    </r>
  </si>
  <si>
    <t>Kvestor/ Tajemník</t>
  </si>
  <si>
    <t>Vedoucí pracovník katedry/institutu/výzkumného pracoviště</t>
  </si>
  <si>
    <t xml:space="preserve">Vedoucí pracovníci CELKEM </t>
  </si>
  <si>
    <t>Fakulty, vysokoškoslské ústavy a ostatní pracoviště celkem</t>
  </si>
  <si>
    <t>Tab. 6.5: Akademičtí a vědečtí pracovníci s cizím státním občanstvím (průměrné přepočtené počty)</t>
  </si>
  <si>
    <t>Ostatní zaměstnanci</t>
  </si>
  <si>
    <t>Věkový průměr nově jmenovaných</t>
  </si>
  <si>
    <t>Na dané VŠ</t>
  </si>
  <si>
    <t>Kmenoví zaměstnanci VŠ jmenovaní na jiné VŠ</t>
  </si>
  <si>
    <t>Počet vyslaných studentů</t>
  </si>
  <si>
    <t>Počet projektů</t>
  </si>
  <si>
    <t>Počet přijatých studentů</t>
  </si>
  <si>
    <t>Počet vyslaných akademických a vědeckých pracovníků</t>
  </si>
  <si>
    <t>Počet přijatých akademických a vědeckých pracovníků</t>
  </si>
  <si>
    <t>Dotace v tis. Kč</t>
  </si>
  <si>
    <r>
      <rPr>
        <b/>
        <sz val="12"/>
        <color theme="0"/>
        <rFont val="Calibri"/>
        <family val="2"/>
        <charset val="238"/>
      </rPr>
      <t xml:space="preserve">Tab. 7.2: </t>
    </r>
    <r>
      <rPr>
        <b/>
        <sz val="14"/>
        <color theme="0"/>
        <rFont val="Calibri"/>
        <family val="2"/>
        <charset val="238"/>
      </rPr>
      <t>Mobilita studentů, akademických a ostatních pracovníků podle zemí (bez ohledu na zdroj financování) (vysoká škola bez dalšího zásahu pouze vyplní tabulku příslušnými hodnotami)</t>
    </r>
  </si>
  <si>
    <t>Absolventské stáže (z celkem)</t>
  </si>
  <si>
    <t>Virtuálně 
(z celkem)</t>
  </si>
  <si>
    <t>Počet vyslaných akademických pracovníků</t>
  </si>
  <si>
    <t>Počet přijatých akademických pracovníků</t>
  </si>
  <si>
    <t>Počet vyslaných ostatních pracovníků</t>
  </si>
  <si>
    <t>Počet přijatých ostatních pracovníků</t>
  </si>
  <si>
    <r>
      <t xml:space="preserve">Tab. 7.3: </t>
    </r>
    <r>
      <rPr>
        <b/>
        <sz val="14"/>
        <color indexed="9"/>
        <rFont val="Calibri"/>
        <family val="2"/>
        <charset val="238"/>
      </rPr>
      <t>Mobilita absolventů (počty a podíly absolvovaných studií)</t>
    </r>
  </si>
  <si>
    <t>Fyzické</t>
  </si>
  <si>
    <t>Virtuální</t>
  </si>
  <si>
    <t>Mezinárodní konference</t>
  </si>
  <si>
    <r>
      <rPr>
        <b/>
        <sz val="12"/>
        <color indexed="9"/>
        <rFont val="Calibri"/>
        <family val="2"/>
        <charset val="238"/>
      </rPr>
      <t xml:space="preserve">Tab. 8.2: </t>
    </r>
    <r>
      <rPr>
        <b/>
        <sz val="14"/>
        <color indexed="9"/>
        <rFont val="Calibri"/>
        <family val="2"/>
        <charset val="238"/>
      </rPr>
      <t>Odborníci z aplikační sféry podílející se na výuce a na praxi v akreditovaných studijních programech (počty)</t>
    </r>
  </si>
  <si>
    <t>Počet osob podílejících se na zajištění praxí</t>
  </si>
  <si>
    <r>
      <rPr>
        <b/>
        <sz val="12"/>
        <color indexed="9"/>
        <rFont val="Calibri"/>
        <family val="2"/>
        <charset val="238"/>
      </rPr>
      <t xml:space="preserve">Tab. 8.3: </t>
    </r>
    <r>
      <rPr>
        <b/>
        <sz val="14"/>
        <color indexed="9"/>
        <rFont val="Calibri"/>
        <family val="2"/>
        <charset val="238"/>
      </rPr>
      <t>Studijní</t>
    </r>
    <r>
      <rPr>
        <b/>
        <sz val="14"/>
        <rFont val="Calibri"/>
        <family val="2"/>
        <charset val="238"/>
      </rPr>
      <t xml:space="preserve"> </t>
    </r>
    <r>
      <rPr>
        <b/>
        <sz val="14"/>
        <color theme="0"/>
        <rFont val="Calibri"/>
        <family val="2"/>
        <charset val="238"/>
      </rPr>
      <t>obory/programy,</t>
    </r>
    <r>
      <rPr>
        <b/>
        <sz val="14"/>
        <color indexed="9"/>
        <rFont val="Calibri"/>
        <family val="2"/>
        <charset val="238"/>
      </rPr>
      <t xml:space="preserve"> které mají ve své obsahové náplni povinné absolvování odborné praxe po dobu alespoň 1 měsíce</t>
    </r>
    <r>
      <rPr>
        <b/>
        <sz val="14"/>
        <color indexed="9"/>
        <rFont val="Calibri"/>
        <family val="2"/>
        <charset val="238"/>
      </rPr>
      <t xml:space="preserve"> (počty)</t>
    </r>
  </si>
  <si>
    <t>Počty studijních oborů/programů</t>
  </si>
  <si>
    <t>Počet nových spin-off/start-up podniků</t>
  </si>
  <si>
    <t>Udělené patenty</t>
  </si>
  <si>
    <t>Placené vzdělávací kurzy pro zaměstnance subjektů aplikační sféry</t>
  </si>
  <si>
    <t>Smluvní výzkum, konzultace a poradentství</t>
  </si>
  <si>
    <t>Celkový počet ukončených smluv (pandemie)</t>
  </si>
  <si>
    <t>Celkový počet upravených smluv (pandemie)</t>
  </si>
  <si>
    <t>Celkový počet smluv s výjimkou (pandemie)</t>
  </si>
  <si>
    <t xml:space="preserve">               - elektronicky (odhad)</t>
  </si>
  <si>
    <t xml:space="preserve">               - v obou formách</t>
  </si>
  <si>
    <t>Počet proškolených osob</t>
  </si>
  <si>
    <t>Počet incidentů</t>
  </si>
  <si>
    <t>Šetřených</t>
  </si>
  <si>
    <t>Průměrná výše stipendia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</si>
</sst>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5" formatCode="#,##0\ &quot;Kč&quot;;\-#,##0\ &quot;Kč&quot;"/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_-* #,##0\ &quot;Kč&quot;_-;\-* #,##0\ &quot;Kč&quot;_-;_-* &quot;-&quot;??\ &quot;Kč&quot;_-;_-@_-"/>
    <numFmt numFmtId="165" formatCode="#,##0.0"/>
    <numFmt numFmtId="166" formatCode="0.0%"/>
    <numFmt numFmtId="167" formatCode="#,##0.000"/>
    <numFmt numFmtId="168" formatCode="0.000"/>
  </numFmts>
  <fonts count="3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4"/>
      <color indexed="9"/>
      <name val="Calibri"/>
      <family val="2"/>
      <charset val="238"/>
    </font>
    <font>
      <b/>
      <sz val="12"/>
      <color indexed="9"/>
      <name val="Calibri"/>
      <family val="2"/>
      <charset val="238"/>
    </font>
    <font>
      <sz val="10"/>
      <color theme="1"/>
      <name val="Times New Roman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  <font>
      <b/>
      <sz val="12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i/>
      <sz val="10"/>
      <color rgb="FFFF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4"/>
      <color theme="0"/>
      <name val="Calibri"/>
      <family val="2"/>
      <charset val="238"/>
    </font>
    <font>
      <b/>
      <sz val="14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2"/>
      <color theme="0"/>
      <name val="Calibri"/>
      <family val="2"/>
      <charset val="238"/>
    </font>
    <font>
      <b/>
      <i/>
      <sz val="10"/>
      <name val="Calibri"/>
      <family val="2"/>
      <charset val="238"/>
      <scheme val="minor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b/>
      <i/>
      <sz val="10"/>
      <name val="Calibri"/>
      <family val="2"/>
      <charset val="238"/>
    </font>
    <font>
      <sz val="10"/>
      <color indexed="8"/>
      <name val="Calibri"/>
      <family val="2"/>
      <charset val="238"/>
      <scheme val="minor"/>
    </font>
    <font>
      <b/>
      <sz val="10"/>
      <name val="Arial"/>
      <family val="2"/>
      <charset val="238"/>
    </font>
    <font>
      <b/>
      <i/>
      <sz val="10"/>
      <color theme="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</patternFill>
    </fill>
    <fill>
      <patternFill patternType="solid">
        <fgColor rgb="FF800080"/>
        <bgColor indexed="64"/>
      </patternFill>
    </fill>
    <fill>
      <patternFill patternType="solid">
        <fgColor theme="1" tint="0.49998474074526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</borders>
  <cellStyleXfs count="7">
    <xf numFmtId="0" fontId="0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0" fontId="26" fillId="0" borderId="0"/>
    <xf numFmtId="44" fontId="27" fillId="0" borderId="0" applyFont="0" applyFill="0" applyBorder="0" applyAlignment="0" applyProtection="0"/>
    <xf numFmtId="0" fontId="27" fillId="0" borderId="0"/>
  </cellStyleXfs>
  <cellXfs count="1202">
    <xf numFmtId="0" fontId="0" fillId="0" borderId="0" xfId="0"/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right"/>
    </xf>
    <xf numFmtId="0" fontId="6" fillId="0" borderId="0" xfId="0" applyFont="1" applyAlignment="1">
      <alignment wrapText="1"/>
    </xf>
    <xf numFmtId="0" fontId="7" fillId="0" borderId="0" xfId="0" applyFont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 wrapText="1"/>
    </xf>
    <xf numFmtId="0" fontId="5" fillId="0" borderId="1" xfId="0" applyFont="1" applyBorder="1"/>
    <xf numFmtId="0" fontId="5" fillId="3" borderId="1" xfId="0" applyFont="1" applyFill="1" applyBorder="1"/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wrapText="1"/>
    </xf>
    <xf numFmtId="0" fontId="5" fillId="3" borderId="3" xfId="0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3" borderId="3" xfId="0" applyFont="1" applyFill="1" applyBorder="1"/>
    <xf numFmtId="0" fontId="5" fillId="3" borderId="4" xfId="0" applyFont="1" applyFill="1" applyBorder="1"/>
    <xf numFmtId="0" fontId="5" fillId="3" borderId="6" xfId="0" applyFont="1" applyFill="1" applyBorder="1" applyAlignment="1">
      <alignment wrapText="1"/>
    </xf>
    <xf numFmtId="0" fontId="5" fillId="0" borderId="8" xfId="0" applyFont="1" applyBorder="1"/>
    <xf numFmtId="0" fontId="5" fillId="3" borderId="9" xfId="0" applyFont="1" applyFill="1" applyBorder="1"/>
    <xf numFmtId="0" fontId="6" fillId="3" borderId="10" xfId="0" applyFont="1" applyFill="1" applyBorder="1" applyAlignment="1">
      <alignment wrapText="1"/>
    </xf>
    <xf numFmtId="0" fontId="5" fillId="3" borderId="11" xfId="0" applyFont="1" applyFill="1" applyBorder="1"/>
    <xf numFmtId="0" fontId="6" fillId="3" borderId="2" xfId="0" applyFont="1" applyFill="1" applyBorder="1" applyAlignment="1">
      <alignment wrapText="1"/>
    </xf>
    <xf numFmtId="0" fontId="5" fillId="0" borderId="3" xfId="0" applyFont="1" applyBorder="1"/>
    <xf numFmtId="0" fontId="6" fillId="0" borderId="3" xfId="0" applyFont="1" applyBorder="1" applyAlignment="1">
      <alignment wrapText="1"/>
    </xf>
    <xf numFmtId="0" fontId="6" fillId="4" borderId="2" xfId="0" applyFont="1" applyFill="1" applyBorder="1" applyAlignment="1">
      <alignment wrapText="1"/>
    </xf>
    <xf numFmtId="0" fontId="7" fillId="2" borderId="1" xfId="0" applyFont="1" applyFill="1" applyBorder="1"/>
    <xf numFmtId="0" fontId="7" fillId="4" borderId="1" xfId="0" applyFont="1" applyFill="1" applyBorder="1"/>
    <xf numFmtId="0" fontId="7" fillId="4" borderId="1" xfId="0" applyFont="1" applyFill="1" applyBorder="1" applyAlignment="1">
      <alignment horizontal="center"/>
    </xf>
    <xf numFmtId="0" fontId="5" fillId="2" borderId="3" xfId="0" applyFont="1" applyFill="1" applyBorder="1"/>
    <xf numFmtId="0" fontId="5" fillId="3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7" fillId="2" borderId="1" xfId="0" applyFont="1" applyFill="1" applyBorder="1" applyAlignment="1">
      <alignment horizontal="right" wrapText="1"/>
    </xf>
    <xf numFmtId="0" fontId="5" fillId="0" borderId="0" xfId="0" applyFont="1" applyAlignment="1">
      <alignment horizontal="right" wrapText="1"/>
    </xf>
    <xf numFmtId="0" fontId="6" fillId="3" borderId="4" xfId="0" applyFont="1" applyFill="1" applyBorder="1" applyAlignment="1">
      <alignment wrapText="1"/>
    </xf>
    <xf numFmtId="0" fontId="6" fillId="0" borderId="3" xfId="0" applyFont="1" applyBorder="1" applyAlignment="1">
      <alignment horizontal="right" wrapText="1"/>
    </xf>
    <xf numFmtId="0" fontId="6" fillId="0" borderId="10" xfId="0" applyFont="1" applyBorder="1" applyAlignment="1">
      <alignment wrapText="1"/>
    </xf>
    <xf numFmtId="0" fontId="6" fillId="3" borderId="3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right"/>
    </xf>
    <xf numFmtId="0" fontId="6" fillId="0" borderId="11" xfId="0" applyFont="1" applyBorder="1" applyAlignment="1">
      <alignment horizontal="right" wrapText="1"/>
    </xf>
    <xf numFmtId="0" fontId="6" fillId="0" borderId="11" xfId="0" applyFont="1" applyBorder="1" applyAlignment="1">
      <alignment wrapText="1"/>
    </xf>
    <xf numFmtId="0" fontId="6" fillId="0" borderId="11" xfId="0" applyFont="1" applyBorder="1" applyAlignment="1">
      <alignment horizontal="center" wrapText="1"/>
    </xf>
    <xf numFmtId="0" fontId="6" fillId="0" borderId="1" xfId="0" applyFont="1" applyBorder="1" applyAlignment="1">
      <alignment horizontal="right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6" fillId="3" borderId="7" xfId="0" applyFont="1" applyFill="1" applyBorder="1" applyAlignment="1">
      <alignment wrapText="1"/>
    </xf>
    <xf numFmtId="0" fontId="7" fillId="2" borderId="5" xfId="0" applyFont="1" applyFill="1" applyBorder="1"/>
    <xf numFmtId="0" fontId="11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wrapText="1"/>
    </xf>
    <xf numFmtId="0" fontId="13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6" fillId="3" borderId="22" xfId="0" applyFont="1" applyFill="1" applyBorder="1" applyAlignment="1">
      <alignment wrapText="1"/>
    </xf>
    <xf numFmtId="0" fontId="5" fillId="0" borderId="3" xfId="0" applyFont="1" applyBorder="1" applyAlignment="1">
      <alignment horizontal="right"/>
    </xf>
    <xf numFmtId="0" fontId="5" fillId="0" borderId="2" xfId="0" applyFont="1" applyBorder="1"/>
    <xf numFmtId="0" fontId="6" fillId="3" borderId="3" xfId="0" applyFont="1" applyFill="1" applyBorder="1" applyAlignment="1">
      <alignment horizontal="right" wrapText="1"/>
    </xf>
    <xf numFmtId="0" fontId="20" fillId="0" borderId="0" xfId="0" applyFont="1" applyAlignment="1">
      <alignment horizontal="left" vertical="center"/>
    </xf>
    <xf numFmtId="0" fontId="16" fillId="0" borderId="0" xfId="0" applyFont="1" applyAlignment="1">
      <alignment horizontal="left" wrapText="1"/>
    </xf>
    <xf numFmtId="0" fontId="17" fillId="0" borderId="0" xfId="0" applyFont="1"/>
    <xf numFmtId="0" fontId="20" fillId="0" borderId="0" xfId="0" applyFont="1"/>
    <xf numFmtId="0" fontId="6" fillId="0" borderId="1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7" fillId="2" borderId="3" xfId="0" applyFont="1" applyFill="1" applyBorder="1" applyAlignment="1">
      <alignment horizontal="right" wrapText="1"/>
    </xf>
    <xf numFmtId="0" fontId="7" fillId="2" borderId="2" xfId="0" applyFont="1" applyFill="1" applyBorder="1" applyAlignment="1">
      <alignment wrapText="1"/>
    </xf>
    <xf numFmtId="0" fontId="5" fillId="0" borderId="11" xfId="0" applyFont="1" applyBorder="1"/>
    <xf numFmtId="0" fontId="5" fillId="0" borderId="2" xfId="1" applyFont="1" applyBorder="1" applyAlignment="1">
      <alignment wrapText="1"/>
    </xf>
    <xf numFmtId="0" fontId="6" fillId="3" borderId="59" xfId="0" applyFont="1" applyFill="1" applyBorder="1" applyAlignment="1">
      <alignment wrapText="1"/>
    </xf>
    <xf numFmtId="0" fontId="5" fillId="3" borderId="46" xfId="0" applyFont="1" applyFill="1" applyBorder="1"/>
    <xf numFmtId="0" fontId="5" fillId="3" borderId="47" xfId="0" applyFont="1" applyFill="1" applyBorder="1"/>
    <xf numFmtId="0" fontId="5" fillId="0" borderId="10" xfId="0" applyFont="1" applyBorder="1"/>
    <xf numFmtId="0" fontId="7" fillId="2" borderId="14" xfId="0" applyFont="1" applyFill="1" applyBorder="1" applyAlignment="1">
      <alignment wrapText="1"/>
    </xf>
    <xf numFmtId="0" fontId="5" fillId="0" borderId="5" xfId="0" applyFont="1" applyBorder="1"/>
    <xf numFmtId="0" fontId="5" fillId="0" borderId="36" xfId="0" applyFont="1" applyBorder="1"/>
    <xf numFmtId="0" fontId="11" fillId="0" borderId="0" xfId="0" applyFont="1"/>
    <xf numFmtId="0" fontId="7" fillId="0" borderId="1" xfId="0" applyFont="1" applyBorder="1"/>
    <xf numFmtId="0" fontId="25" fillId="0" borderId="1" xfId="0" applyFont="1" applyBorder="1"/>
    <xf numFmtId="0" fontId="19" fillId="0" borderId="0" xfId="0" applyFont="1" applyAlignment="1">
      <alignment wrapText="1"/>
    </xf>
    <xf numFmtId="0" fontId="19" fillId="0" borderId="0" xfId="0" applyFont="1" applyAlignment="1">
      <alignment horizontal="right"/>
    </xf>
    <xf numFmtId="0" fontId="19" fillId="0" borderId="0" xfId="0" applyFont="1"/>
    <xf numFmtId="0" fontId="19" fillId="0" borderId="4" xfId="0" applyFont="1" applyBorder="1"/>
    <xf numFmtId="0" fontId="7" fillId="0" borderId="5" xfId="0" applyFont="1" applyBorder="1"/>
    <xf numFmtId="0" fontId="7" fillId="0" borderId="5" xfId="0" applyFont="1" applyBorder="1" applyAlignment="1">
      <alignment horizontal="center"/>
    </xf>
    <xf numFmtId="0" fontId="5" fillId="3" borderId="5" xfId="0" applyFont="1" applyFill="1" applyBorder="1"/>
    <xf numFmtId="0" fontId="19" fillId="0" borderId="1" xfId="0" applyFont="1" applyBorder="1"/>
    <xf numFmtId="0" fontId="11" fillId="0" borderId="26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11" fillId="0" borderId="5" xfId="0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11" fillId="0" borderId="3" xfId="0" applyFont="1" applyBorder="1" applyAlignment="1">
      <alignment wrapText="1"/>
    </xf>
    <xf numFmtId="0" fontId="25" fillId="0" borderId="6" xfId="0" applyFont="1" applyBorder="1"/>
    <xf numFmtId="0" fontId="19" fillId="3" borderId="3" xfId="0" applyFont="1" applyFill="1" applyBorder="1"/>
    <xf numFmtId="0" fontId="19" fillId="0" borderId="5" xfId="0" applyFont="1" applyBorder="1"/>
    <xf numFmtId="0" fontId="19" fillId="3" borderId="9" xfId="0" applyFont="1" applyFill="1" applyBorder="1"/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3" borderId="46" xfId="0" applyFont="1" applyFill="1" applyBorder="1" applyAlignment="1">
      <alignment horizontal="center"/>
    </xf>
    <xf numFmtId="0" fontId="5" fillId="3" borderId="6" xfId="0" applyFont="1" applyFill="1" applyBorder="1"/>
    <xf numFmtId="0" fontId="6" fillId="0" borderId="0" xfId="0" applyFont="1"/>
    <xf numFmtId="0" fontId="5" fillId="0" borderId="0" xfId="0" applyFont="1" applyAlignment="1">
      <alignment horizontal="left"/>
    </xf>
    <xf numFmtId="0" fontId="5" fillId="3" borderId="65" xfId="0" applyFont="1" applyFill="1" applyBorder="1"/>
    <xf numFmtId="0" fontId="7" fillId="2" borderId="22" xfId="0" applyFont="1" applyFill="1" applyBorder="1" applyAlignment="1">
      <alignment wrapText="1"/>
    </xf>
    <xf numFmtId="0" fontId="11" fillId="0" borderId="11" xfId="0" applyFont="1" applyBorder="1" applyAlignment="1">
      <alignment horizontal="center" wrapText="1"/>
    </xf>
    <xf numFmtId="0" fontId="19" fillId="0" borderId="2" xfId="0" applyFont="1" applyBorder="1" applyAlignment="1">
      <alignment wrapText="1"/>
    </xf>
    <xf numFmtId="0" fontId="11" fillId="3" borderId="10" xfId="0" applyFont="1" applyFill="1" applyBorder="1" applyAlignment="1">
      <alignment wrapText="1"/>
    </xf>
    <xf numFmtId="0" fontId="25" fillId="2" borderId="2" xfId="0" applyFont="1" applyFill="1" applyBorder="1" applyAlignment="1">
      <alignment wrapText="1"/>
    </xf>
    <xf numFmtId="0" fontId="19" fillId="0" borderId="35" xfId="0" applyFont="1" applyBorder="1" applyAlignment="1">
      <alignment wrapText="1"/>
    </xf>
    <xf numFmtId="0" fontId="19" fillId="0" borderId="39" xfId="0" applyFont="1" applyBorder="1"/>
    <xf numFmtId="0" fontId="19" fillId="0" borderId="41" xfId="0" applyFont="1" applyBorder="1"/>
    <xf numFmtId="0" fontId="19" fillId="2" borderId="23" xfId="0" applyFont="1" applyFill="1" applyBorder="1" applyAlignment="1">
      <alignment horizontal="right"/>
    </xf>
    <xf numFmtId="0" fontId="19" fillId="3" borderId="24" xfId="0" applyFont="1" applyFill="1" applyBorder="1"/>
    <xf numFmtId="0" fontId="19" fillId="0" borderId="19" xfId="0" applyFont="1" applyBorder="1" applyAlignment="1">
      <alignment wrapText="1"/>
    </xf>
    <xf numFmtId="0" fontId="19" fillId="0" borderId="18" xfId="0" applyFont="1" applyBorder="1"/>
    <xf numFmtId="0" fontId="19" fillId="0" borderId="20" xfId="0" applyFont="1" applyBorder="1"/>
    <xf numFmtId="0" fontId="19" fillId="0" borderId="11" xfId="0" applyFont="1" applyBorder="1"/>
    <xf numFmtId="0" fontId="19" fillId="4" borderId="11" xfId="0" applyFont="1" applyFill="1" applyBorder="1"/>
    <xf numFmtId="0" fontId="6" fillId="3" borderId="11" xfId="0" applyFont="1" applyFill="1" applyBorder="1"/>
    <xf numFmtId="0" fontId="6" fillId="3" borderId="16" xfId="0" applyFont="1" applyFill="1" applyBorder="1"/>
    <xf numFmtId="0" fontId="6" fillId="3" borderId="3" xfId="0" applyFont="1" applyFill="1" applyBorder="1"/>
    <xf numFmtId="0" fontId="6" fillId="4" borderId="14" xfId="0" applyFont="1" applyFill="1" applyBorder="1" applyAlignment="1">
      <alignment wrapText="1"/>
    </xf>
    <xf numFmtId="0" fontId="5" fillId="4" borderId="15" xfId="0" applyFont="1" applyFill="1" applyBorder="1"/>
    <xf numFmtId="0" fontId="5" fillId="4" borderId="1" xfId="0" applyFont="1" applyFill="1" applyBorder="1"/>
    <xf numFmtId="0" fontId="7" fillId="0" borderId="2" xfId="0" applyFont="1" applyBorder="1" applyAlignment="1">
      <alignment wrapText="1"/>
    </xf>
    <xf numFmtId="0" fontId="7" fillId="4" borderId="2" xfId="0" applyFont="1" applyFill="1" applyBorder="1" applyAlignment="1">
      <alignment wrapText="1"/>
    </xf>
    <xf numFmtId="0" fontId="6" fillId="2" borderId="3" xfId="0" applyFont="1" applyFill="1" applyBorder="1" applyAlignment="1">
      <alignment horizontal="center" wrapText="1"/>
    </xf>
    <xf numFmtId="0" fontId="6" fillId="3" borderId="1" xfId="0" applyFont="1" applyFill="1" applyBorder="1"/>
    <xf numFmtId="0" fontId="6" fillId="0" borderId="19" xfId="0" applyFont="1" applyBorder="1" applyAlignment="1">
      <alignment wrapText="1"/>
    </xf>
    <xf numFmtId="0" fontId="5" fillId="0" borderId="12" xfId="0" applyFont="1" applyBorder="1"/>
    <xf numFmtId="0" fontId="5" fillId="0" borderId="4" xfId="0" applyFont="1" applyBorder="1"/>
    <xf numFmtId="0" fontId="25" fillId="0" borderId="2" xfId="0" applyFont="1" applyBorder="1" applyAlignment="1">
      <alignment wrapText="1"/>
    </xf>
    <xf numFmtId="0" fontId="6" fillId="2" borderId="2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wrapText="1"/>
    </xf>
    <xf numFmtId="0" fontId="11" fillId="0" borderId="25" xfId="0" applyFont="1" applyBorder="1" applyAlignment="1">
      <alignment wrapText="1"/>
    </xf>
    <xf numFmtId="0" fontId="6" fillId="3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5" fillId="0" borderId="4" xfId="0" applyFont="1" applyBorder="1" applyAlignment="1">
      <alignment horizontal="right"/>
    </xf>
    <xf numFmtId="0" fontId="6" fillId="3" borderId="42" xfId="0" applyFont="1" applyFill="1" applyBorder="1" applyAlignment="1">
      <alignment wrapText="1"/>
    </xf>
    <xf numFmtId="0" fontId="5" fillId="3" borderId="43" xfId="0" applyFont="1" applyFill="1" applyBorder="1" applyAlignment="1">
      <alignment horizontal="center"/>
    </xf>
    <xf numFmtId="0" fontId="5" fillId="3" borderId="45" xfId="0" applyFont="1" applyFill="1" applyBorder="1"/>
    <xf numFmtId="0" fontId="6" fillId="3" borderId="15" xfId="0" applyFont="1" applyFill="1" applyBorder="1"/>
    <xf numFmtId="0" fontId="25" fillId="2" borderId="22" xfId="0" applyFont="1" applyFill="1" applyBorder="1" applyAlignment="1">
      <alignment wrapText="1"/>
    </xf>
    <xf numFmtId="0" fontId="19" fillId="2" borderId="24" xfId="0" applyFont="1" applyFill="1" applyBorder="1"/>
    <xf numFmtId="0" fontId="19" fillId="3" borderId="23" xfId="0" applyFont="1" applyFill="1" applyBorder="1"/>
    <xf numFmtId="0" fontId="11" fillId="3" borderId="35" xfId="0" applyFont="1" applyFill="1" applyBorder="1" applyAlignment="1">
      <alignment wrapText="1"/>
    </xf>
    <xf numFmtId="0" fontId="11" fillId="4" borderId="10" xfId="0" applyFont="1" applyFill="1" applyBorder="1" applyAlignment="1">
      <alignment wrapText="1"/>
    </xf>
    <xf numFmtId="0" fontId="0" fillId="0" borderId="0" xfId="0" applyAlignment="1">
      <alignment wrapText="1"/>
    </xf>
    <xf numFmtId="0" fontId="6" fillId="0" borderId="1" xfId="1" applyFont="1" applyBorder="1" applyAlignment="1">
      <alignment horizontal="center" wrapText="1"/>
    </xf>
    <xf numFmtId="0" fontId="7" fillId="0" borderId="1" xfId="0" applyFont="1" applyBorder="1" applyAlignment="1">
      <alignment horizontal="right" wrapText="1"/>
    </xf>
    <xf numFmtId="0" fontId="7" fillId="0" borderId="3" xfId="0" applyFont="1" applyBorder="1" applyAlignment="1">
      <alignment horizontal="right" wrapText="1"/>
    </xf>
    <xf numFmtId="0" fontId="6" fillId="3" borderId="1" xfId="0" applyFont="1" applyFill="1" applyBorder="1" applyAlignment="1">
      <alignment horizontal="right" wrapText="1"/>
    </xf>
    <xf numFmtId="0" fontId="6" fillId="0" borderId="4" xfId="0" applyFont="1" applyBorder="1" applyAlignment="1">
      <alignment horizontal="right" wrapText="1"/>
    </xf>
    <xf numFmtId="0" fontId="25" fillId="2" borderId="14" xfId="0" applyFont="1" applyFill="1" applyBorder="1" applyAlignment="1">
      <alignment wrapText="1"/>
    </xf>
    <xf numFmtId="0" fontId="19" fillId="2" borderId="15" xfId="0" applyFont="1" applyFill="1" applyBorder="1"/>
    <xf numFmtId="0" fontId="19" fillId="2" borderId="16" xfId="0" applyFont="1" applyFill="1" applyBorder="1"/>
    <xf numFmtId="0" fontId="19" fillId="3" borderId="39" xfId="0" applyFont="1" applyFill="1" applyBorder="1"/>
    <xf numFmtId="0" fontId="19" fillId="3" borderId="41" xfId="0" applyFont="1" applyFill="1" applyBorder="1"/>
    <xf numFmtId="0" fontId="6" fillId="3" borderId="11" xfId="0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wrapText="1"/>
    </xf>
    <xf numFmtId="166" fontId="23" fillId="3" borderId="11" xfId="0" applyNumberFormat="1" applyFont="1" applyFill="1" applyBorder="1"/>
    <xf numFmtId="0" fontId="7" fillId="4" borderId="5" xfId="0" applyFont="1" applyFill="1" applyBorder="1" applyAlignment="1">
      <alignment horizontal="center"/>
    </xf>
    <xf numFmtId="0" fontId="6" fillId="3" borderId="4" xfId="0" applyFont="1" applyFill="1" applyBorder="1"/>
    <xf numFmtId="0" fontId="14" fillId="0" borderId="0" xfId="0" applyFont="1"/>
    <xf numFmtId="0" fontId="7" fillId="2" borderId="23" xfId="0" applyFont="1" applyFill="1" applyBorder="1"/>
    <xf numFmtId="0" fontId="7" fillId="0" borderId="3" xfId="0" applyFont="1" applyBorder="1"/>
    <xf numFmtId="0" fontId="18" fillId="2" borderId="23" xfId="0" applyFont="1" applyFill="1" applyBorder="1" applyAlignment="1">
      <alignment horizontal="center"/>
    </xf>
    <xf numFmtId="0" fontId="7" fillId="4" borderId="10" xfId="0" applyFont="1" applyFill="1" applyBorder="1" applyAlignment="1">
      <alignment wrapText="1"/>
    </xf>
    <xf numFmtId="0" fontId="5" fillId="0" borderId="0" xfId="0" applyFont="1" applyAlignment="1">
      <alignment horizontal="center"/>
    </xf>
    <xf numFmtId="165" fontId="5" fillId="0" borderId="11" xfId="0" applyNumberFormat="1" applyFont="1" applyBorder="1" applyAlignment="1">
      <alignment horizontal="center" wrapText="1"/>
    </xf>
    <xf numFmtId="165" fontId="0" fillId="0" borderId="0" xfId="0" applyNumberFormat="1"/>
    <xf numFmtId="165" fontId="6" fillId="3" borderId="4" xfId="0" applyNumberFormat="1" applyFont="1" applyFill="1" applyBorder="1" applyAlignment="1">
      <alignment horizontal="center" wrapText="1"/>
    </xf>
    <xf numFmtId="165" fontId="7" fillId="2" borderId="16" xfId="0" applyNumberFormat="1" applyFont="1" applyFill="1" applyBorder="1" applyAlignment="1">
      <alignment horizontal="center"/>
    </xf>
    <xf numFmtId="165" fontId="7" fillId="2" borderId="3" xfId="0" applyNumberFormat="1" applyFont="1" applyFill="1" applyBorder="1" applyAlignment="1">
      <alignment horizontal="center"/>
    </xf>
    <xf numFmtId="165" fontId="23" fillId="3" borderId="4" xfId="0" applyNumberFormat="1" applyFont="1" applyFill="1" applyBorder="1"/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left" wrapText="1"/>
    </xf>
    <xf numFmtId="167" fontId="5" fillId="2" borderId="15" xfId="0" applyNumberFormat="1" applyFont="1" applyFill="1" applyBorder="1" applyAlignment="1">
      <alignment horizontal="right"/>
    </xf>
    <xf numFmtId="167" fontId="5" fillId="2" borderId="15" xfId="0" applyNumberFormat="1" applyFont="1" applyFill="1" applyBorder="1"/>
    <xf numFmtId="167" fontId="5" fillId="2" borderId="30" xfId="0" applyNumberFormat="1" applyFont="1" applyFill="1" applyBorder="1"/>
    <xf numFmtId="167" fontId="5" fillId="3" borderId="16" xfId="0" applyNumberFormat="1" applyFont="1" applyFill="1" applyBorder="1"/>
    <xf numFmtId="167" fontId="19" fillId="0" borderId="39" xfId="0" applyNumberFormat="1" applyFont="1" applyBorder="1" applyAlignment="1">
      <alignment horizontal="right"/>
    </xf>
    <xf numFmtId="167" fontId="19" fillId="0" borderId="39" xfId="0" applyNumberFormat="1" applyFont="1" applyBorder="1"/>
    <xf numFmtId="167" fontId="19" fillId="0" borderId="40" xfId="0" applyNumberFormat="1" applyFont="1" applyBorder="1"/>
    <xf numFmtId="167" fontId="19" fillId="0" borderId="41" xfId="0" applyNumberFormat="1" applyFont="1" applyBorder="1"/>
    <xf numFmtId="167" fontId="19" fillId="2" borderId="23" xfId="0" applyNumberFormat="1" applyFont="1" applyFill="1" applyBorder="1" applyAlignment="1">
      <alignment horizontal="right"/>
    </xf>
    <xf numFmtId="167" fontId="19" fillId="2" borderId="23" xfId="0" applyNumberFormat="1" applyFont="1" applyFill="1" applyBorder="1"/>
    <xf numFmtId="167" fontId="19" fillId="2" borderId="34" xfId="0" applyNumberFormat="1" applyFont="1" applyFill="1" applyBorder="1"/>
    <xf numFmtId="167" fontId="19" fillId="3" borderId="24" xfId="0" applyNumberFormat="1" applyFont="1" applyFill="1" applyBorder="1"/>
    <xf numFmtId="167" fontId="19" fillId="0" borderId="18" xfId="0" applyNumberFormat="1" applyFont="1" applyBorder="1" applyAlignment="1">
      <alignment horizontal="right"/>
    </xf>
    <xf numFmtId="167" fontId="19" fillId="0" borderId="18" xfId="0" applyNumberFormat="1" applyFont="1" applyBorder="1"/>
    <xf numFmtId="167" fontId="19" fillId="0" borderId="37" xfId="0" applyNumberFormat="1" applyFont="1" applyBorder="1"/>
    <xf numFmtId="167" fontId="19" fillId="0" borderId="20" xfId="0" applyNumberFormat="1" applyFont="1" applyBorder="1"/>
    <xf numFmtId="167" fontId="19" fillId="0" borderId="11" xfId="0" applyNumberFormat="1" applyFont="1" applyBorder="1" applyAlignment="1">
      <alignment horizontal="right"/>
    </xf>
    <xf numFmtId="167" fontId="19" fillId="0" borderId="11" xfId="0" applyNumberFormat="1" applyFont="1" applyBorder="1"/>
    <xf numFmtId="167" fontId="19" fillId="0" borderId="4" xfId="0" applyNumberFormat="1" applyFont="1" applyBorder="1"/>
    <xf numFmtId="167" fontId="11" fillId="3" borderId="39" xfId="0" applyNumberFormat="1" applyFont="1" applyFill="1" applyBorder="1" applyAlignment="1">
      <alignment horizontal="right"/>
    </xf>
    <xf numFmtId="167" fontId="11" fillId="3" borderId="39" xfId="0" applyNumberFormat="1" applyFont="1" applyFill="1" applyBorder="1"/>
    <xf numFmtId="167" fontId="11" fillId="3" borderId="40" xfId="0" applyNumberFormat="1" applyFont="1" applyFill="1" applyBorder="1"/>
    <xf numFmtId="167" fontId="11" fillId="3" borderId="41" xfId="0" applyNumberFormat="1" applyFont="1" applyFill="1" applyBorder="1"/>
    <xf numFmtId="167" fontId="11" fillId="4" borderId="11" xfId="0" applyNumberFormat="1" applyFont="1" applyFill="1" applyBorder="1" applyAlignment="1">
      <alignment horizontal="right"/>
    </xf>
    <xf numFmtId="167" fontId="11" fillId="4" borderId="11" xfId="0" applyNumberFormat="1" applyFont="1" applyFill="1" applyBorder="1"/>
    <xf numFmtId="167" fontId="11" fillId="4" borderId="12" xfId="0" applyNumberFormat="1" applyFont="1" applyFill="1" applyBorder="1"/>
    <xf numFmtId="167" fontId="11" fillId="4" borderId="4" xfId="0" applyNumberFormat="1" applyFont="1" applyFill="1" applyBorder="1"/>
    <xf numFmtId="0" fontId="5" fillId="3" borderId="11" xfId="0" applyFont="1" applyFill="1" applyBorder="1" applyAlignment="1">
      <alignment horizontal="center"/>
    </xf>
    <xf numFmtId="0" fontId="11" fillId="0" borderId="0" xfId="0" applyFont="1" applyAlignment="1">
      <alignment horizontal="left" vertical="top" wrapText="1"/>
    </xf>
    <xf numFmtId="0" fontId="11" fillId="3" borderId="35" xfId="0" applyFont="1" applyFill="1" applyBorder="1" applyAlignment="1">
      <alignment horizontal="left" wrapText="1"/>
    </xf>
    <xf numFmtId="0" fontId="15" fillId="0" borderId="0" xfId="0" applyFont="1" applyAlignment="1">
      <alignment wrapText="1"/>
    </xf>
    <xf numFmtId="0" fontId="11" fillId="3" borderId="4" xfId="0" applyFont="1" applyFill="1" applyBorder="1" applyAlignment="1">
      <alignment wrapText="1"/>
    </xf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horizontal="right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right"/>
    </xf>
    <xf numFmtId="0" fontId="19" fillId="3" borderId="7" xfId="0" applyFont="1" applyFill="1" applyBorder="1" applyAlignment="1">
      <alignment wrapText="1"/>
    </xf>
    <xf numFmtId="0" fontId="19" fillId="3" borderId="8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5" fillId="2" borderId="30" xfId="0" applyFont="1" applyFill="1" applyBorder="1"/>
    <xf numFmtId="0" fontId="25" fillId="2" borderId="31" xfId="0" applyFont="1" applyFill="1" applyBorder="1"/>
    <xf numFmtId="0" fontId="25" fillId="2" borderId="17" xfId="0" applyFont="1" applyFill="1" applyBorder="1"/>
    <xf numFmtId="0" fontId="19" fillId="2" borderId="23" xfId="0" applyFont="1" applyFill="1" applyBorder="1"/>
    <xf numFmtId="0" fontId="11" fillId="2" borderId="69" xfId="0" applyFont="1" applyFill="1" applyBorder="1" applyAlignment="1">
      <alignment wrapText="1"/>
    </xf>
    <xf numFmtId="0" fontId="11" fillId="4" borderId="58" xfId="0" applyFont="1" applyFill="1" applyBorder="1" applyAlignment="1">
      <alignment wrapText="1"/>
    </xf>
    <xf numFmtId="0" fontId="11" fillId="2" borderId="68" xfId="0" applyFont="1" applyFill="1" applyBorder="1" applyAlignment="1">
      <alignment wrapText="1"/>
    </xf>
    <xf numFmtId="0" fontId="11" fillId="4" borderId="7" xfId="0" applyFont="1" applyFill="1" applyBorder="1" applyAlignment="1">
      <alignment wrapText="1"/>
    </xf>
    <xf numFmtId="0" fontId="11" fillId="4" borderId="66" xfId="0" applyFont="1" applyFill="1" applyBorder="1" applyAlignment="1">
      <alignment wrapText="1"/>
    </xf>
    <xf numFmtId="0" fontId="11" fillId="4" borderId="75" xfId="0" applyFont="1" applyFill="1" applyBorder="1" applyAlignment="1">
      <alignment wrapText="1"/>
    </xf>
    <xf numFmtId="0" fontId="11" fillId="3" borderId="68" xfId="0" applyFont="1" applyFill="1" applyBorder="1" applyAlignment="1">
      <alignment wrapText="1"/>
    </xf>
    <xf numFmtId="0" fontId="11" fillId="3" borderId="22" xfId="0" applyFont="1" applyFill="1" applyBorder="1" applyAlignment="1">
      <alignment wrapText="1"/>
    </xf>
    <xf numFmtId="0" fontId="19" fillId="2" borderId="69" xfId="0" applyFont="1" applyFill="1" applyBorder="1" applyAlignment="1">
      <alignment horizontal="right"/>
    </xf>
    <xf numFmtId="0" fontId="19" fillId="0" borderId="58" xfId="0" applyFont="1" applyBorder="1"/>
    <xf numFmtId="0" fontId="11" fillId="0" borderId="3" xfId="0" applyFont="1" applyBorder="1" applyAlignment="1">
      <alignment horizontal="center" wrapText="1"/>
    </xf>
    <xf numFmtId="0" fontId="11" fillId="0" borderId="1" xfId="1" applyFont="1" applyBorder="1" applyAlignment="1">
      <alignment horizontal="center" wrapText="1"/>
    </xf>
    <xf numFmtId="0" fontId="16" fillId="0" borderId="0" xfId="0" applyFont="1" applyAlignment="1">
      <alignment vertical="center" wrapText="1"/>
    </xf>
    <xf numFmtId="0" fontId="11" fillId="0" borderId="30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25" fillId="0" borderId="5" xfId="0" applyFont="1" applyBorder="1"/>
    <xf numFmtId="0" fontId="11" fillId="0" borderId="5" xfId="0" applyFont="1" applyBorder="1" applyAlignment="1">
      <alignment horizontal="center" wrapText="1"/>
    </xf>
    <xf numFmtId="0" fontId="11" fillId="0" borderId="0" xfId="0" applyFont="1" applyAlignment="1">
      <alignment wrapText="1"/>
    </xf>
    <xf numFmtId="0" fontId="11" fillId="3" borderId="11" xfId="0" applyFont="1" applyFill="1" applyBorder="1" applyAlignment="1">
      <alignment wrapText="1"/>
    </xf>
    <xf numFmtId="0" fontId="28" fillId="0" borderId="0" xfId="0" applyFont="1"/>
    <xf numFmtId="0" fontId="25" fillId="0" borderId="0" xfId="0" applyFont="1"/>
    <xf numFmtId="0" fontId="19" fillId="0" borderId="54" xfId="0" applyFont="1" applyBorder="1"/>
    <xf numFmtId="0" fontId="11" fillId="3" borderId="49" xfId="0" applyFont="1" applyFill="1" applyBorder="1" applyAlignment="1">
      <alignment wrapText="1"/>
    </xf>
    <xf numFmtId="0" fontId="11" fillId="3" borderId="51" xfId="0" applyFont="1" applyFill="1" applyBorder="1" applyAlignment="1">
      <alignment wrapText="1"/>
    </xf>
    <xf numFmtId="0" fontId="11" fillId="3" borderId="52" xfId="0" applyFont="1" applyFill="1" applyBorder="1" applyAlignment="1">
      <alignment wrapText="1"/>
    </xf>
    <xf numFmtId="0" fontId="11" fillId="3" borderId="50" xfId="0" applyFont="1" applyFill="1" applyBorder="1" applyAlignment="1">
      <alignment wrapText="1"/>
    </xf>
    <xf numFmtId="0" fontId="25" fillId="3" borderId="21" xfId="0" applyFont="1" applyFill="1" applyBorder="1"/>
    <xf numFmtId="0" fontId="6" fillId="0" borderId="8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wrapText="1"/>
    </xf>
    <xf numFmtId="0" fontId="5" fillId="2" borderId="26" xfId="0" applyFont="1" applyFill="1" applyBorder="1" applyAlignment="1">
      <alignment wrapText="1"/>
    </xf>
    <xf numFmtId="0" fontId="5" fillId="0" borderId="26" xfId="0" applyFont="1" applyBorder="1"/>
    <xf numFmtId="0" fontId="5" fillId="0" borderId="38" xfId="0" applyFont="1" applyBorder="1"/>
    <xf numFmtId="0" fontId="5" fillId="3" borderId="51" xfId="0" applyFont="1" applyFill="1" applyBorder="1"/>
    <xf numFmtId="0" fontId="19" fillId="0" borderId="54" xfId="0" applyFont="1" applyBorder="1" applyAlignment="1">
      <alignment wrapText="1"/>
    </xf>
    <xf numFmtId="0" fontId="6" fillId="0" borderId="19" xfId="0" applyFont="1" applyBorder="1" applyAlignment="1">
      <alignment horizontal="left" wrapText="1"/>
    </xf>
    <xf numFmtId="0" fontId="6" fillId="0" borderId="70" xfId="0" applyFont="1" applyBorder="1" applyAlignment="1">
      <alignment horizontal="left" wrapText="1"/>
    </xf>
    <xf numFmtId="0" fontId="6" fillId="0" borderId="2" xfId="0" applyFont="1" applyBorder="1" applyAlignment="1">
      <alignment horizontal="center" wrapText="1"/>
    </xf>
    <xf numFmtId="0" fontId="11" fillId="4" borderId="49" xfId="0" applyFont="1" applyFill="1" applyBorder="1" applyAlignment="1">
      <alignment horizontal="center" wrapText="1"/>
    </xf>
    <xf numFmtId="0" fontId="6" fillId="0" borderId="22" xfId="0" applyFont="1" applyBorder="1" applyAlignment="1">
      <alignment horizontal="center" wrapText="1"/>
    </xf>
    <xf numFmtId="0" fontId="25" fillId="0" borderId="3" xfId="0" applyFont="1" applyBorder="1" applyAlignment="1">
      <alignment horizontal="right"/>
    </xf>
    <xf numFmtId="0" fontId="25" fillId="0" borderId="3" xfId="0" applyFont="1" applyBorder="1" applyAlignment="1">
      <alignment horizontal="right" wrapText="1"/>
    </xf>
    <xf numFmtId="0" fontId="11" fillId="0" borderId="2" xfId="0" applyFont="1" applyFill="1" applyBorder="1" applyAlignment="1">
      <alignment wrapText="1"/>
    </xf>
    <xf numFmtId="0" fontId="11" fillId="0" borderId="33" xfId="0" applyFont="1" applyFill="1" applyBorder="1" applyAlignment="1">
      <alignment wrapText="1"/>
    </xf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 applyAlignment="1">
      <alignment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6" fillId="3" borderId="1" xfId="0" applyNumberFormat="1" applyFont="1" applyFill="1" applyBorder="1"/>
    <xf numFmtId="165" fontId="5" fillId="0" borderId="1" xfId="0" applyNumberFormat="1" applyFont="1" applyBorder="1" applyAlignment="1">
      <alignment wrapText="1"/>
    </xf>
    <xf numFmtId="165" fontId="7" fillId="4" borderId="13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0" fontId="7" fillId="4" borderId="13" xfId="0" applyFont="1" applyFill="1" applyBorder="1" applyAlignment="1">
      <alignment horizontal="right" wrapText="1"/>
    </xf>
    <xf numFmtId="166" fontId="5" fillId="0" borderId="1" xfId="0" applyNumberFormat="1" applyFont="1" applyBorder="1"/>
    <xf numFmtId="166" fontId="6" fillId="3" borderId="1" xfId="0" applyNumberFormat="1" applyFont="1" applyFill="1" applyBorder="1" applyAlignment="1">
      <alignment wrapText="1"/>
    </xf>
    <xf numFmtId="166" fontId="7" fillId="4" borderId="1" xfId="0" applyNumberFormat="1" applyFont="1" applyFill="1" applyBorder="1" applyAlignment="1">
      <alignment horizontal="right" wrapText="1"/>
    </xf>
    <xf numFmtId="166" fontId="6" fillId="3" borderId="1" xfId="0" applyNumberFormat="1" applyFont="1" applyFill="1" applyBorder="1"/>
    <xf numFmtId="165" fontId="7" fillId="4" borderId="13" xfId="0" applyNumberFormat="1" applyFont="1" applyFill="1" applyBorder="1" applyAlignment="1">
      <alignment horizontal="right" wrapText="1"/>
    </xf>
    <xf numFmtId="165" fontId="7" fillId="4" borderId="1" xfId="0" applyNumberFormat="1" applyFont="1" applyFill="1" applyBorder="1" applyAlignment="1">
      <alignment horizontal="right" wrapText="1"/>
    </xf>
    <xf numFmtId="165" fontId="5" fillId="0" borderId="1" xfId="0" applyNumberFormat="1" applyFont="1" applyBorder="1"/>
    <xf numFmtId="165" fontId="6" fillId="3" borderId="3" xfId="0" applyNumberFormat="1" applyFont="1" applyFill="1" applyBorder="1" applyAlignment="1">
      <alignment wrapText="1"/>
    </xf>
    <xf numFmtId="165" fontId="6" fillId="3" borderId="3" xfId="0" applyNumberFormat="1" applyFont="1" applyFill="1" applyBorder="1"/>
    <xf numFmtId="166" fontId="0" fillId="3" borderId="11" xfId="0" applyNumberFormat="1" applyFill="1" applyBorder="1"/>
    <xf numFmtId="165" fontId="0" fillId="3" borderId="11" xfId="0" applyNumberFormat="1" applyFill="1" applyBorder="1"/>
    <xf numFmtId="0" fontId="5" fillId="0" borderId="3" xfId="0" applyFont="1" applyBorder="1"/>
    <xf numFmtId="0" fontId="8" fillId="0" borderId="8" xfId="0" applyFont="1" applyFill="1" applyBorder="1" applyAlignment="1">
      <alignment horizontal="right" wrapText="1"/>
    </xf>
    <xf numFmtId="0" fontId="8" fillId="0" borderId="9" xfId="0" applyFont="1" applyFill="1" applyBorder="1" applyAlignment="1">
      <alignment horizontal="right" wrapText="1"/>
    </xf>
    <xf numFmtId="167" fontId="5" fillId="2" borderId="23" xfId="0" applyNumberFormat="1" applyFont="1" applyFill="1" applyBorder="1" applyAlignment="1">
      <alignment horizontal="right"/>
    </xf>
    <xf numFmtId="167" fontId="5" fillId="2" borderId="23" xfId="0" applyNumberFormat="1" applyFont="1" applyFill="1" applyBorder="1"/>
    <xf numFmtId="167" fontId="5" fillId="2" borderId="34" xfId="0" applyNumberFormat="1" applyFont="1" applyFill="1" applyBorder="1"/>
    <xf numFmtId="167" fontId="5" fillId="3" borderId="24" xfId="0" applyNumberFormat="1" applyFont="1" applyFill="1" applyBorder="1"/>
    <xf numFmtId="0" fontId="19" fillId="0" borderId="10" xfId="0" applyFont="1" applyBorder="1" applyAlignment="1">
      <alignment horizontal="left" wrapText="1"/>
    </xf>
    <xf numFmtId="0" fontId="25" fillId="2" borderId="42" xfId="0" applyFont="1" applyFill="1" applyBorder="1" applyAlignment="1">
      <alignment wrapText="1"/>
    </xf>
    <xf numFmtId="167" fontId="19" fillId="2" borderId="43" xfId="0" applyNumberFormat="1" applyFont="1" applyFill="1" applyBorder="1" applyAlignment="1">
      <alignment horizontal="right"/>
    </xf>
    <xf numFmtId="167" fontId="19" fillId="3" borderId="45" xfId="0" applyNumberFormat="1" applyFont="1" applyFill="1" applyBorder="1"/>
    <xf numFmtId="167" fontId="19" fillId="2" borderId="1" xfId="0" applyNumberFormat="1" applyFont="1" applyFill="1" applyBorder="1" applyAlignment="1">
      <alignment horizontal="right"/>
    </xf>
    <xf numFmtId="167" fontId="19" fillId="2" borderId="1" xfId="0" applyNumberFormat="1" applyFont="1" applyFill="1" applyBorder="1"/>
    <xf numFmtId="167" fontId="19" fillId="2" borderId="5" xfId="0" applyNumberFormat="1" applyFont="1" applyFill="1" applyBorder="1"/>
    <xf numFmtId="167" fontId="19" fillId="3" borderId="3" xfId="0" applyNumberFormat="1" applyFont="1" applyFill="1" applyBorder="1"/>
    <xf numFmtId="167" fontId="19" fillId="2" borderId="15" xfId="0" applyNumberFormat="1" applyFont="1" applyFill="1" applyBorder="1" applyAlignment="1">
      <alignment horizontal="right"/>
    </xf>
    <xf numFmtId="167" fontId="19" fillId="2" borderId="15" xfId="0" applyNumberFormat="1" applyFont="1" applyFill="1" applyBorder="1"/>
    <xf numFmtId="167" fontId="19" fillId="2" borderId="30" xfId="0" applyNumberFormat="1" applyFont="1" applyFill="1" applyBorder="1"/>
    <xf numFmtId="167" fontId="19" fillId="3" borderId="16" xfId="0" applyNumberFormat="1" applyFont="1" applyFill="1" applyBorder="1"/>
    <xf numFmtId="0" fontId="19" fillId="0" borderId="14" xfId="0" applyFont="1" applyBorder="1" applyAlignment="1">
      <alignment wrapText="1"/>
    </xf>
    <xf numFmtId="167" fontId="19" fillId="0" borderId="15" xfId="0" applyNumberFormat="1" applyFont="1" applyBorder="1" applyAlignment="1">
      <alignment horizontal="right"/>
    </xf>
    <xf numFmtId="167" fontId="19" fillId="0" borderId="15" xfId="0" applyNumberFormat="1" applyFont="1" applyBorder="1"/>
    <xf numFmtId="167" fontId="19" fillId="0" borderId="30" xfId="0" applyNumberFormat="1" applyFont="1" applyBorder="1"/>
    <xf numFmtId="167" fontId="19" fillId="0" borderId="16" xfId="0" applyNumberFormat="1" applyFont="1" applyBorder="1"/>
    <xf numFmtId="2" fontId="30" fillId="0" borderId="26" xfId="0" applyNumberFormat="1" applyFont="1" applyBorder="1"/>
    <xf numFmtId="2" fontId="30" fillId="2" borderId="38" xfId="0" applyNumberFormat="1" applyFont="1" applyFill="1" applyBorder="1"/>
    <xf numFmtId="167" fontId="19" fillId="0" borderId="39" xfId="0" applyNumberFormat="1" applyFont="1" applyFill="1" applyBorder="1"/>
    <xf numFmtId="167" fontId="19" fillId="0" borderId="18" xfId="0" applyNumberFormat="1" applyFont="1" applyFill="1" applyBorder="1"/>
    <xf numFmtId="2" fontId="30" fillId="0" borderId="26" xfId="0" applyNumberFormat="1" applyFont="1" applyFill="1" applyBorder="1"/>
    <xf numFmtId="167" fontId="19" fillId="0" borderId="15" xfId="0" applyNumberFormat="1" applyFont="1" applyFill="1" applyBorder="1"/>
    <xf numFmtId="167" fontId="19" fillId="0" borderId="11" xfId="0" applyNumberFormat="1" applyFont="1" applyFill="1" applyBorder="1"/>
    <xf numFmtId="167" fontId="11" fillId="0" borderId="11" xfId="0" applyNumberFormat="1" applyFont="1" applyFill="1" applyBorder="1"/>
    <xf numFmtId="167" fontId="19" fillId="0" borderId="15" xfId="0" applyNumberFormat="1" applyFont="1" applyFill="1" applyBorder="1" applyAlignment="1">
      <alignment horizontal="right"/>
    </xf>
    <xf numFmtId="168" fontId="30" fillId="2" borderId="38" xfId="0" applyNumberFormat="1" applyFont="1" applyFill="1" applyBorder="1"/>
    <xf numFmtId="168" fontId="30" fillId="6" borderId="65" xfId="0" applyNumberFormat="1" applyFont="1" applyFill="1" applyBorder="1"/>
    <xf numFmtId="168" fontId="30" fillId="0" borderId="26" xfId="0" applyNumberFormat="1" applyFont="1" applyBorder="1"/>
    <xf numFmtId="168" fontId="30" fillId="0" borderId="6" xfId="0" applyNumberFormat="1" applyFont="1" applyBorder="1"/>
    <xf numFmtId="0" fontId="6" fillId="3" borderId="11" xfId="0" applyFont="1" applyFill="1" applyBorder="1"/>
    <xf numFmtId="0" fontId="5" fillId="4" borderId="15" xfId="0" applyFont="1" applyFill="1" applyBorder="1"/>
    <xf numFmtId="0" fontId="5" fillId="4" borderId="1" xfId="0" applyFont="1" applyFill="1" applyBorder="1"/>
    <xf numFmtId="0" fontId="6" fillId="3" borderId="11" xfId="0" applyFont="1" applyFill="1" applyBorder="1"/>
    <xf numFmtId="0" fontId="5" fillId="4" borderId="15" xfId="0" applyFont="1" applyFill="1" applyBorder="1"/>
    <xf numFmtId="0" fontId="5" fillId="4" borderId="1" xfId="0" applyFont="1" applyFill="1" applyBorder="1"/>
    <xf numFmtId="0" fontId="5" fillId="0" borderId="1" xfId="0" applyFont="1" applyBorder="1"/>
    <xf numFmtId="0" fontId="6" fillId="3" borderId="11" xfId="0" applyFont="1" applyFill="1" applyBorder="1"/>
    <xf numFmtId="0" fontId="5" fillId="0" borderId="15" xfId="0" applyFont="1" applyBorder="1"/>
    <xf numFmtId="0" fontId="5" fillId="0" borderId="0" xfId="0" applyFont="1"/>
    <xf numFmtId="0" fontId="5" fillId="0" borderId="1" xfId="0" applyFont="1" applyBorder="1"/>
    <xf numFmtId="0" fontId="6" fillId="0" borderId="2" xfId="0" applyFont="1" applyBorder="1" applyAlignment="1">
      <alignment wrapText="1"/>
    </xf>
    <xf numFmtId="0" fontId="6" fillId="3" borderId="2" xfId="0" applyFont="1" applyFill="1" applyBorder="1" applyAlignment="1">
      <alignment wrapText="1"/>
    </xf>
    <xf numFmtId="0" fontId="7" fillId="2" borderId="2" xfId="0" applyFont="1" applyFill="1" applyBorder="1" applyAlignment="1">
      <alignment wrapText="1"/>
    </xf>
    <xf numFmtId="0" fontId="6" fillId="3" borderId="11" xfId="0" applyFont="1" applyFill="1" applyBorder="1"/>
    <xf numFmtId="0" fontId="6" fillId="3" borderId="3" xfId="0" applyFont="1" applyFill="1" applyBorder="1"/>
    <xf numFmtId="0" fontId="5" fillId="4" borderId="15" xfId="0" applyFont="1" applyFill="1" applyBorder="1"/>
    <xf numFmtId="0" fontId="5" fillId="4" borderId="1" xfId="0" applyFont="1" applyFill="1" applyBorder="1"/>
    <xf numFmtId="0" fontId="6" fillId="3" borderId="1" xfId="0" applyFont="1" applyFill="1" applyBorder="1"/>
    <xf numFmtId="0" fontId="6" fillId="0" borderId="11" xfId="0" applyFont="1" applyFill="1" applyBorder="1" applyAlignment="1">
      <alignment horizontal="center" wrapText="1"/>
    </xf>
    <xf numFmtId="0" fontId="5" fillId="0" borderId="15" xfId="0" applyFont="1" applyFill="1" applyBorder="1"/>
    <xf numFmtId="0" fontId="5" fillId="0" borderId="1" xfId="0" applyFont="1" applyFill="1" applyBorder="1"/>
    <xf numFmtId="0" fontId="6" fillId="0" borderId="1" xfId="0" applyFont="1" applyBorder="1" applyAlignment="1">
      <alignment horizontal="center" wrapText="1"/>
    </xf>
    <xf numFmtId="0" fontId="8" fillId="2" borderId="3" xfId="0" applyFont="1" applyFill="1" applyBorder="1" applyAlignment="1">
      <alignment horizontal="right" wrapText="1"/>
    </xf>
    <xf numFmtId="0" fontId="5" fillId="0" borderId="0" xfId="0" applyFont="1"/>
    <xf numFmtId="0" fontId="6" fillId="0" borderId="2" xfId="0" applyFont="1" applyBorder="1" applyAlignment="1">
      <alignment wrapText="1"/>
    </xf>
    <xf numFmtId="0" fontId="6" fillId="3" borderId="2" xfId="0" applyFont="1" applyFill="1" applyBorder="1" applyAlignment="1">
      <alignment wrapText="1"/>
    </xf>
    <xf numFmtId="0" fontId="7" fillId="2" borderId="2" xfId="0" applyFont="1" applyFill="1" applyBorder="1" applyAlignment="1">
      <alignment wrapText="1"/>
    </xf>
    <xf numFmtId="0" fontId="6" fillId="3" borderId="3" xfId="0" applyFont="1" applyFill="1" applyBorder="1"/>
    <xf numFmtId="0" fontId="6" fillId="3" borderId="1" xfId="0" applyFont="1" applyFill="1" applyBorder="1"/>
    <xf numFmtId="0" fontId="6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horizontal="right" wrapText="1"/>
    </xf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29" fillId="6" borderId="63" xfId="0" applyFont="1" applyFill="1" applyBorder="1"/>
    <xf numFmtId="0" fontId="29" fillId="6" borderId="46" xfId="0" applyFont="1" applyFill="1" applyBorder="1"/>
    <xf numFmtId="0" fontId="29" fillId="6" borderId="77" xfId="0" applyFont="1" applyFill="1" applyBorder="1"/>
    <xf numFmtId="0" fontId="29" fillId="6" borderId="64" xfId="0" applyFont="1" applyFill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30" fillId="0" borderId="76" xfId="0" applyFont="1" applyBorder="1"/>
    <xf numFmtId="0" fontId="30" fillId="0" borderId="8" xfId="0" applyFont="1" applyBorder="1"/>
    <xf numFmtId="0" fontId="30" fillId="0" borderId="38" xfId="0" applyFont="1" applyBorder="1"/>
    <xf numFmtId="0" fontId="5" fillId="0" borderId="0" xfId="0" applyFont="1"/>
    <xf numFmtId="0" fontId="7" fillId="2" borderId="1" xfId="0" applyFont="1" applyFill="1" applyBorder="1" applyAlignment="1">
      <alignment horizontal="right" wrapText="1"/>
    </xf>
    <xf numFmtId="0" fontId="6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6" fillId="3" borderId="1" xfId="0" applyFont="1" applyFill="1" applyBorder="1" applyAlignment="1">
      <alignment horizontal="right" wrapText="1"/>
    </xf>
    <xf numFmtId="0" fontId="7" fillId="2" borderId="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9" fillId="0" borderId="66" xfId="0" applyFont="1" applyBorder="1"/>
    <xf numFmtId="0" fontId="19" fillId="2" borderId="68" xfId="0" applyFont="1" applyFill="1" applyBorder="1" applyAlignment="1">
      <alignment horizontal="right"/>
    </xf>
    <xf numFmtId="0" fontId="5" fillId="0" borderId="0" xfId="0" applyFont="1" applyFill="1"/>
    <xf numFmtId="0" fontId="0" fillId="0" borderId="0" xfId="0" applyFill="1"/>
    <xf numFmtId="0" fontId="17" fillId="0" borderId="0" xfId="0" applyFont="1" applyFill="1"/>
    <xf numFmtId="0" fontId="5" fillId="3" borderId="5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18" fillId="2" borderId="15" xfId="0" applyFont="1" applyFill="1" applyBorder="1" applyAlignment="1">
      <alignment horizontal="center"/>
    </xf>
    <xf numFmtId="0" fontId="7" fillId="2" borderId="15" xfId="0" applyFont="1" applyFill="1" applyBorder="1"/>
    <xf numFmtId="0" fontId="7" fillId="2" borderId="16" xfId="0" applyFont="1" applyFill="1" applyBorder="1"/>
    <xf numFmtId="0" fontId="30" fillId="2" borderId="3" xfId="0" applyFont="1" applyFill="1" applyBorder="1"/>
    <xf numFmtId="0" fontId="7" fillId="2" borderId="45" xfId="0" applyFont="1" applyFill="1" applyBorder="1"/>
    <xf numFmtId="0" fontId="7" fillId="2" borderId="1" xfId="0" applyFont="1" applyFill="1" applyBorder="1"/>
    <xf numFmtId="0" fontId="31" fillId="2" borderId="3" xfId="0" applyFont="1" applyFill="1" applyBorder="1"/>
    <xf numFmtId="0" fontId="31" fillId="0" borderId="3" xfId="0" applyFont="1" applyBorder="1"/>
    <xf numFmtId="0" fontId="7" fillId="0" borderId="8" xfId="0" applyFont="1" applyBorder="1"/>
    <xf numFmtId="0" fontId="7" fillId="0" borderId="9" xfId="0" applyFont="1" applyBorder="1"/>
    <xf numFmtId="0" fontId="7" fillId="2" borderId="1" xfId="0" applyFont="1" applyFill="1" applyBorder="1"/>
    <xf numFmtId="0" fontId="30" fillId="0" borderId="1" xfId="0" applyFont="1" applyBorder="1"/>
    <xf numFmtId="0" fontId="30" fillId="0" borderId="3" xfId="0" applyFont="1" applyBorder="1"/>
    <xf numFmtId="0" fontId="30" fillId="0" borderId="11" xfId="0" applyFont="1" applyBorder="1"/>
    <xf numFmtId="0" fontId="30" fillId="0" borderId="4" xfId="0" applyFont="1" applyBorder="1"/>
    <xf numFmtId="0" fontId="7" fillId="0" borderId="1" xfId="0" applyFont="1" applyFill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0" borderId="1" xfId="0" applyFont="1" applyBorder="1"/>
    <xf numFmtId="0" fontId="0" fillId="0" borderId="1" xfId="0" applyBorder="1"/>
    <xf numFmtId="0" fontId="30" fillId="6" borderId="23" xfId="0" applyFont="1" applyFill="1" applyBorder="1"/>
    <xf numFmtId="0" fontId="0" fillId="6" borderId="23" xfId="0" applyFill="1" applyBorder="1"/>
    <xf numFmtId="0" fontId="30" fillId="6" borderId="24" xfId="0" applyFont="1" applyFill="1" applyBorder="1"/>
    <xf numFmtId="0" fontId="30" fillId="0" borderId="3" xfId="0" applyFont="1" applyBorder="1"/>
    <xf numFmtId="0" fontId="30" fillId="0" borderId="11" xfId="0" applyFont="1" applyBorder="1"/>
    <xf numFmtId="0" fontId="0" fillId="0" borderId="11" xfId="0" applyBorder="1"/>
    <xf numFmtId="0" fontId="30" fillId="0" borderId="4" xfId="0" applyFont="1" applyBorder="1"/>
    <xf numFmtId="0" fontId="30" fillId="2" borderId="1" xfId="0" applyFont="1" applyFill="1" applyBorder="1"/>
    <xf numFmtId="0" fontId="30" fillId="2" borderId="23" xfId="0" applyFont="1" applyFill="1" applyBorder="1"/>
    <xf numFmtId="0" fontId="0" fillId="2" borderId="23" xfId="0" applyFill="1" applyBorder="1"/>
    <xf numFmtId="0" fontId="30" fillId="2" borderId="24" xfId="0" applyFont="1" applyFill="1" applyBorder="1"/>
    <xf numFmtId="0" fontId="19" fillId="0" borderId="1" xfId="0" applyFont="1" applyBorder="1"/>
    <xf numFmtId="0" fontId="19" fillId="3" borderId="3" xfId="0" applyFont="1" applyFill="1" applyBorder="1"/>
    <xf numFmtId="0" fontId="19" fillId="0" borderId="5" xfId="0" applyFont="1" applyBorder="1"/>
    <xf numFmtId="0" fontId="19" fillId="0" borderId="8" xfId="0" applyFont="1" applyBorder="1"/>
    <xf numFmtId="0" fontId="19" fillId="0" borderId="36" xfId="0" applyFont="1" applyBorder="1"/>
    <xf numFmtId="0" fontId="19" fillId="3" borderId="9" xfId="0" applyFont="1" applyFill="1" applyBorder="1"/>
    <xf numFmtId="0" fontId="19" fillId="3" borderId="1" xfId="0" applyFont="1" applyFill="1" applyBorder="1"/>
    <xf numFmtId="0" fontId="19" fillId="0" borderId="2" xfId="0" applyFont="1" applyBorder="1" applyAlignment="1">
      <alignment wrapText="1"/>
    </xf>
    <xf numFmtId="0" fontId="19" fillId="3" borderId="11" xfId="0" applyFont="1" applyFill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1" xfId="0" applyFont="1" applyBorder="1"/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horizontal="right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19" fillId="3" borderId="10" xfId="0" applyFont="1" applyFill="1" applyBorder="1" applyAlignment="1">
      <alignment wrapText="1"/>
    </xf>
    <xf numFmtId="0" fontId="19" fillId="3" borderId="11" xfId="0" applyFont="1" applyFill="1" applyBorder="1"/>
    <xf numFmtId="0" fontId="19" fillId="3" borderId="4" xfId="0" applyFont="1" applyFill="1" applyBorder="1"/>
    <xf numFmtId="0" fontId="11" fillId="3" borderId="19" xfId="0" applyFont="1" applyFill="1" applyBorder="1" applyAlignment="1">
      <alignment wrapText="1"/>
    </xf>
    <xf numFmtId="0" fontId="19" fillId="3" borderId="18" xfId="0" applyFont="1" applyFill="1" applyBorder="1" applyAlignment="1">
      <alignment horizontal="center"/>
    </xf>
    <xf numFmtId="0" fontId="19" fillId="3" borderId="18" xfId="0" applyFont="1" applyFill="1" applyBorder="1"/>
    <xf numFmtId="0" fontId="19" fillId="3" borderId="20" xfId="0" applyFont="1" applyFill="1" applyBorder="1"/>
    <xf numFmtId="49" fontId="19" fillId="0" borderId="11" xfId="0" applyNumberFormat="1" applyFont="1" applyBorder="1" applyAlignment="1">
      <alignment horizontal="right"/>
    </xf>
    <xf numFmtId="0" fontId="0" fillId="0" borderId="0" xfId="0"/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right"/>
    </xf>
    <xf numFmtId="0" fontId="6" fillId="3" borderId="59" xfId="0" applyFont="1" applyFill="1" applyBorder="1" applyAlignment="1">
      <alignment wrapText="1"/>
    </xf>
    <xf numFmtId="0" fontId="5" fillId="3" borderId="46" xfId="0" applyFont="1" applyFill="1" applyBorder="1"/>
    <xf numFmtId="0" fontId="5" fillId="3" borderId="47" xfId="0" applyFont="1" applyFill="1" applyBorder="1"/>
    <xf numFmtId="0" fontId="19" fillId="3" borderId="3" xfId="0" applyFont="1" applyFill="1" applyBorder="1"/>
    <xf numFmtId="0" fontId="19" fillId="3" borderId="9" xfId="0" applyFont="1" applyFill="1" applyBorder="1"/>
    <xf numFmtId="0" fontId="5" fillId="3" borderId="46" xfId="0" applyFont="1" applyFill="1" applyBorder="1" applyAlignment="1">
      <alignment horizontal="center"/>
    </xf>
    <xf numFmtId="0" fontId="19" fillId="3" borderId="1" xfId="0" applyFont="1" applyFill="1" applyBorder="1"/>
    <xf numFmtId="0" fontId="19" fillId="0" borderId="2" xfId="0" applyFont="1" applyBorder="1" applyAlignment="1">
      <alignment wrapText="1"/>
    </xf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horizontal="right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19" fillId="3" borderId="7" xfId="0" applyFont="1" applyFill="1" applyBorder="1" applyAlignment="1">
      <alignment wrapText="1"/>
    </xf>
    <xf numFmtId="0" fontId="19" fillId="3" borderId="8" xfId="0" applyFont="1" applyFill="1" applyBorder="1" applyAlignment="1">
      <alignment horizontal="center"/>
    </xf>
    <xf numFmtId="0" fontId="19" fillId="0" borderId="7" xfId="0" applyFont="1" applyBorder="1" applyAlignment="1">
      <alignment wrapText="1"/>
    </xf>
    <xf numFmtId="49" fontId="19" fillId="0" borderId="8" xfId="0" applyNumberFormat="1" applyFont="1" applyBorder="1" applyAlignment="1">
      <alignment horizontal="right"/>
    </xf>
    <xf numFmtId="0" fontId="5" fillId="0" borderId="0" xfId="0" applyFont="1"/>
    <xf numFmtId="0" fontId="19" fillId="0" borderId="1" xfId="0" applyFont="1" applyBorder="1"/>
    <xf numFmtId="0" fontId="19" fillId="3" borderId="3" xfId="0" applyFont="1" applyFill="1" applyBorder="1"/>
    <xf numFmtId="0" fontId="19" fillId="0" borderId="5" xfId="0" applyFont="1" applyBorder="1"/>
    <xf numFmtId="0" fontId="19" fillId="3" borderId="1" xfId="0" applyFont="1" applyFill="1" applyBorder="1"/>
    <xf numFmtId="0" fontId="19" fillId="0" borderId="2" xfId="0" applyFont="1" applyBorder="1" applyAlignment="1">
      <alignment wrapText="1"/>
    </xf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horizontal="right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19" fillId="0" borderId="1" xfId="0" applyFont="1" applyBorder="1"/>
    <xf numFmtId="0" fontId="19" fillId="0" borderId="5" xfId="0" applyFont="1" applyBorder="1"/>
    <xf numFmtId="0" fontId="19" fillId="0" borderId="8" xfId="0" applyFont="1" applyBorder="1"/>
    <xf numFmtId="0" fontId="19" fillId="0" borderId="36" xfId="0" applyFont="1" applyBorder="1"/>
    <xf numFmtId="0" fontId="19" fillId="0" borderId="1" xfId="0" applyFont="1" applyBorder="1"/>
    <xf numFmtId="0" fontId="19" fillId="0" borderId="5" xfId="0" applyFont="1" applyBorder="1"/>
    <xf numFmtId="0" fontId="19" fillId="0" borderId="8" xfId="0" applyFont="1" applyBorder="1"/>
    <xf numFmtId="0" fontId="19" fillId="0" borderId="36" xfId="0" applyFont="1" applyBorder="1"/>
    <xf numFmtId="0" fontId="19" fillId="0" borderId="1" xfId="0" applyFont="1" applyBorder="1"/>
    <xf numFmtId="0" fontId="19" fillId="0" borderId="5" xfId="0" applyFont="1" applyBorder="1"/>
    <xf numFmtId="0" fontId="19" fillId="0" borderId="1" xfId="0" applyFont="1" applyBorder="1"/>
    <xf numFmtId="0" fontId="19" fillId="0" borderId="5" xfId="0" applyFont="1" applyBorder="1"/>
    <xf numFmtId="0" fontId="19" fillId="0" borderId="8" xfId="0" applyFont="1" applyBorder="1"/>
    <xf numFmtId="0" fontId="19" fillId="0" borderId="36" xfId="0" applyFont="1" applyBorder="1"/>
    <xf numFmtId="0" fontId="19" fillId="0" borderId="1" xfId="0" applyFont="1" applyBorder="1"/>
    <xf numFmtId="0" fontId="19" fillId="0" borderId="11" xfId="0" applyFont="1" applyBorder="1"/>
    <xf numFmtId="0" fontId="5" fillId="0" borderId="0" xfId="0" applyFont="1"/>
    <xf numFmtId="0" fontId="5" fillId="0" borderId="3" xfId="0" applyFont="1" applyBorder="1" applyAlignment="1">
      <alignment horizontal="right"/>
    </xf>
    <xf numFmtId="0" fontId="5" fillId="0" borderId="3" xfId="0" applyFont="1" applyBorder="1" applyAlignment="1">
      <alignment horizontal="right" vertical="center"/>
    </xf>
    <xf numFmtId="0" fontId="5" fillId="0" borderId="1" xfId="0" applyFont="1" applyBorder="1"/>
    <xf numFmtId="0" fontId="5" fillId="0" borderId="8" xfId="0" applyFont="1" applyBorder="1"/>
    <xf numFmtId="0" fontId="7" fillId="0" borderId="0" xfId="0" applyFont="1"/>
    <xf numFmtId="0" fontId="5" fillId="0" borderId="1" xfId="0" applyFont="1" applyBorder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4" xfId="0" applyFont="1" applyFill="1" applyBorder="1"/>
    <xf numFmtId="0" fontId="5" fillId="3" borderId="6" xfId="0" applyFont="1" applyFill="1" applyBorder="1" applyAlignment="1">
      <alignment wrapText="1"/>
    </xf>
    <xf numFmtId="0" fontId="5" fillId="0" borderId="8" xfId="0" applyFont="1" applyBorder="1"/>
    <xf numFmtId="0" fontId="5" fillId="3" borderId="11" xfId="0" applyFont="1" applyFill="1" applyBorder="1"/>
    <xf numFmtId="0" fontId="5" fillId="4" borderId="3" xfId="0" applyFont="1" applyFill="1" applyBorder="1"/>
    <xf numFmtId="0" fontId="5" fillId="3" borderId="8" xfId="0" applyFont="1" applyFill="1" applyBorder="1"/>
    <xf numFmtId="0" fontId="19" fillId="0" borderId="2" xfId="0" applyFont="1" applyBorder="1" applyAlignment="1">
      <alignment wrapText="1"/>
    </xf>
    <xf numFmtId="0" fontId="5" fillId="4" borderId="9" xfId="0" applyFont="1" applyFill="1" applyBorder="1"/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49" fontId="19" fillId="0" borderId="1" xfId="0" applyNumberFormat="1" applyFont="1" applyBorder="1" applyAlignment="1">
      <alignment horizontal="right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5" fillId="0" borderId="8" xfId="0" applyFont="1" applyBorder="1" applyAlignment="1">
      <alignment horizontal="right"/>
    </xf>
    <xf numFmtId="0" fontId="19" fillId="0" borderId="8" xfId="0" applyFont="1" applyFill="1" applyBorder="1" applyAlignment="1">
      <alignment horizontal="right"/>
    </xf>
    <xf numFmtId="0" fontId="5" fillId="3" borderId="65" xfId="0" applyFont="1" applyFill="1" applyBorder="1" applyAlignment="1">
      <alignment wrapText="1"/>
    </xf>
    <xf numFmtId="0" fontId="5" fillId="0" borderId="1" xfId="0" applyFont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3" borderId="1" xfId="0" applyFont="1" applyFill="1" applyBorder="1"/>
    <xf numFmtId="0" fontId="5" fillId="0" borderId="5" xfId="0" applyFont="1" applyBorder="1"/>
    <xf numFmtId="0" fontId="5" fillId="0" borderId="1" xfId="0" applyFont="1" applyBorder="1"/>
    <xf numFmtId="0" fontId="5" fillId="0" borderId="1" xfId="0" applyFont="1" applyBorder="1"/>
    <xf numFmtId="0" fontId="5" fillId="0" borderId="5" xfId="0" applyFont="1" applyBorder="1"/>
    <xf numFmtId="0" fontId="19" fillId="0" borderId="1" xfId="0" applyFont="1" applyFill="1" applyBorder="1" applyAlignment="1">
      <alignment horizontal="right"/>
    </xf>
    <xf numFmtId="0" fontId="19" fillId="0" borderId="26" xfId="0" applyFont="1" applyFill="1" applyBorder="1" applyAlignment="1">
      <alignment horizontal="right"/>
    </xf>
    <xf numFmtId="0" fontId="19" fillId="0" borderId="5" xfId="0" applyFont="1" applyFill="1" applyBorder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5" xfId="0" applyFont="1" applyBorder="1"/>
    <xf numFmtId="0" fontId="32" fillId="0" borderId="1" xfId="0" applyFont="1" applyFill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1" xfId="0" applyFont="1" applyBorder="1"/>
    <xf numFmtId="0" fontId="19" fillId="0" borderId="8" xfId="0" applyFont="1" applyBorder="1"/>
    <xf numFmtId="0" fontId="0" fillId="0" borderId="0" xfId="0"/>
    <xf numFmtId="0" fontId="5" fillId="0" borderId="8" xfId="0" applyFont="1" applyBorder="1"/>
    <xf numFmtId="0" fontId="19" fillId="0" borderId="1" xfId="0" applyFont="1" applyFill="1" applyBorder="1"/>
    <xf numFmtId="0" fontId="19" fillId="0" borderId="11" xfId="0" applyFont="1" applyFill="1" applyBorder="1"/>
    <xf numFmtId="0" fontId="7" fillId="2" borderId="14" xfId="0" applyFont="1" applyFill="1" applyBorder="1" applyAlignment="1">
      <alignment wrapText="1"/>
    </xf>
    <xf numFmtId="0" fontId="11" fillId="2" borderId="19" xfId="0" applyFont="1" applyFill="1" applyBorder="1" applyAlignment="1">
      <alignment horizontal="left"/>
    </xf>
    <xf numFmtId="166" fontId="0" fillId="3" borderId="4" xfId="0" applyNumberFormat="1" applyFill="1" applyBorder="1"/>
    <xf numFmtId="166" fontId="0" fillId="0" borderId="1" xfId="0" applyNumberFormat="1" applyBorder="1"/>
    <xf numFmtId="166" fontId="0" fillId="3" borderId="3" xfId="0" applyNumberFormat="1" applyFill="1" applyBorder="1"/>
    <xf numFmtId="166" fontId="0" fillId="0" borderId="11" xfId="0" applyNumberFormat="1" applyBorder="1"/>
    <xf numFmtId="166" fontId="0" fillId="0" borderId="8" xfId="0" applyNumberFormat="1" applyBorder="1"/>
    <xf numFmtId="166" fontId="0" fillId="3" borderId="9" xfId="0" applyNumberFormat="1" applyFill="1" applyBorder="1"/>
    <xf numFmtId="0" fontId="6" fillId="0" borderId="0" xfId="0" applyFont="1" applyAlignment="1">
      <alignment wrapText="1"/>
    </xf>
    <xf numFmtId="0" fontId="5" fillId="3" borderId="1" xfId="0" applyFont="1" applyFill="1" applyBorder="1"/>
    <xf numFmtId="0" fontId="5" fillId="3" borderId="3" xfId="0" applyFont="1" applyFill="1" applyBorder="1"/>
    <xf numFmtId="0" fontId="5" fillId="3" borderId="6" xfId="0" applyFont="1" applyFill="1" applyBorder="1" applyAlignment="1">
      <alignment wrapText="1"/>
    </xf>
    <xf numFmtId="0" fontId="7" fillId="2" borderId="30" xfId="0" applyFont="1" applyFill="1" applyBorder="1"/>
    <xf numFmtId="0" fontId="7" fillId="2" borderId="31" xfId="0" applyFont="1" applyFill="1" applyBorder="1"/>
    <xf numFmtId="0" fontId="7" fillId="2" borderId="17" xfId="0" applyFont="1" applyFill="1" applyBorder="1"/>
    <xf numFmtId="0" fontId="7" fillId="2" borderId="22" xfId="0" applyFont="1" applyFill="1" applyBorder="1" applyAlignment="1">
      <alignment wrapText="1"/>
    </xf>
    <xf numFmtId="0" fontId="19" fillId="0" borderId="2" xfId="0" applyFont="1" applyBorder="1" applyAlignment="1">
      <alignment wrapText="1"/>
    </xf>
    <xf numFmtId="0" fontId="25" fillId="2" borderId="14" xfId="0" applyFont="1" applyFill="1" applyBorder="1" applyAlignment="1">
      <alignment wrapText="1"/>
    </xf>
    <xf numFmtId="0" fontId="11" fillId="2" borderId="2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5" xfId="0" applyFont="1" applyBorder="1"/>
    <xf numFmtId="0" fontId="32" fillId="0" borderId="26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5" fillId="0" borderId="5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5" xfId="0" applyFont="1" applyBorder="1"/>
    <xf numFmtId="0" fontId="32" fillId="0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5" fillId="0" borderId="5" xfId="0" applyFont="1" applyBorder="1"/>
    <xf numFmtId="0" fontId="32" fillId="0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6" fillId="0" borderId="0" xfId="0" applyFont="1" applyAlignment="1">
      <alignment wrapText="1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32" fillId="0" borderId="11" xfId="0" applyFont="1" applyFill="1" applyBorder="1" applyAlignment="1">
      <alignment horizontal="right"/>
    </xf>
    <xf numFmtId="0" fontId="8" fillId="0" borderId="11" xfId="0" applyFont="1" applyBorder="1" applyAlignment="1">
      <alignment horizontal="right"/>
    </xf>
    <xf numFmtId="0" fontId="19" fillId="0" borderId="1" xfId="0" applyFont="1" applyBorder="1"/>
    <xf numFmtId="0" fontId="19" fillId="0" borderId="8" xfId="0" applyFont="1" applyBorder="1"/>
    <xf numFmtId="0" fontId="7" fillId="2" borderId="14" xfId="0" applyFont="1" applyFill="1" applyBorder="1" applyAlignment="1">
      <alignment wrapText="1"/>
    </xf>
    <xf numFmtId="0" fontId="19" fillId="0" borderId="1" xfId="0" applyFont="1" applyBorder="1"/>
    <xf numFmtId="0" fontId="19" fillId="0" borderId="2" xfId="0" applyFont="1" applyBorder="1" applyAlignment="1">
      <alignment wrapText="1"/>
    </xf>
    <xf numFmtId="0" fontId="19" fillId="0" borderId="11" xfId="0" applyFont="1" applyBorder="1"/>
    <xf numFmtId="0" fontId="19" fillId="3" borderId="23" xfId="0" applyFont="1" applyFill="1" applyBorder="1"/>
    <xf numFmtId="0" fontId="11" fillId="2" borderId="2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0" fontId="19" fillId="3" borderId="2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/>
    </xf>
    <xf numFmtId="0" fontId="25" fillId="2" borderId="30" xfId="0" applyFont="1" applyFill="1" applyBorder="1"/>
    <xf numFmtId="0" fontId="25" fillId="2" borderId="31" xfId="0" applyFont="1" applyFill="1" applyBorder="1"/>
    <xf numFmtId="0" fontId="25" fillId="2" borderId="17" xfId="0" applyFont="1" applyFill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3" xfId="0" applyNumberFormat="1" applyFont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0" borderId="8" xfId="0" applyNumberFormat="1" applyFont="1" applyBorder="1" applyAlignment="1">
      <alignment horizontal="right"/>
    </xf>
    <xf numFmtId="3" fontId="19" fillId="0" borderId="8" xfId="0" applyNumberFormat="1" applyFont="1" applyBorder="1"/>
    <xf numFmtId="3" fontId="19" fillId="0" borderId="9" xfId="0" applyNumberFormat="1" applyFont="1" applyBorder="1"/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0" borderId="8" xfId="0" applyNumberFormat="1" applyFont="1" applyBorder="1" applyAlignment="1">
      <alignment horizontal="right"/>
    </xf>
    <xf numFmtId="3" fontId="19" fillId="0" borderId="8" xfId="0" applyNumberFormat="1" applyFont="1" applyBorder="1"/>
    <xf numFmtId="3" fontId="19" fillId="0" borderId="9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3" fontId="19" fillId="0" borderId="1" xfId="0" applyNumberFormat="1" applyFont="1" applyBorder="1" applyAlignment="1"/>
    <xf numFmtId="3" fontId="32" fillId="0" borderId="1" xfId="0" applyNumberFormat="1" applyFont="1" applyFill="1" applyBorder="1" applyAlignment="1">
      <alignment horizontal="right"/>
    </xf>
    <xf numFmtId="3" fontId="19" fillId="0" borderId="1" xfId="0" applyNumberFormat="1" applyFont="1" applyFill="1" applyBorder="1" applyAlignment="1">
      <alignment horizontal="right"/>
    </xf>
    <xf numFmtId="3" fontId="32" fillId="0" borderId="1" xfId="0" applyNumberFormat="1" applyFont="1" applyFill="1" applyBorder="1" applyAlignment="1"/>
    <xf numFmtId="3" fontId="19" fillId="0" borderId="1" xfId="0" applyNumberFormat="1" applyFont="1" applyFill="1" applyBorder="1" applyAlignment="1"/>
    <xf numFmtId="3" fontId="19" fillId="0" borderId="3" xfId="0" applyNumberFormat="1" applyFont="1" applyFill="1" applyBorder="1" applyAlignment="1">
      <alignment horizontal="right"/>
    </xf>
    <xf numFmtId="3" fontId="19" fillId="0" borderId="3" xfId="0" applyNumberFormat="1" applyFont="1" applyBorder="1" applyAlignment="1"/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3" xfId="0" applyNumberFormat="1" applyFont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0" borderId="8" xfId="0" applyNumberFormat="1" applyFont="1" applyBorder="1" applyAlignment="1">
      <alignment horizontal="right"/>
    </xf>
    <xf numFmtId="3" fontId="19" fillId="0" borderId="8" xfId="0" applyNumberFormat="1" applyFont="1" applyBorder="1"/>
    <xf numFmtId="3" fontId="19" fillId="0" borderId="9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3" borderId="1" xfId="0" applyNumberFormat="1" applyFont="1" applyFill="1" applyBorder="1" applyAlignment="1">
      <alignment horizontal="right"/>
    </xf>
    <xf numFmtId="3" fontId="19" fillId="3" borderId="1" xfId="0" applyNumberFormat="1" applyFont="1" applyFill="1" applyBorder="1"/>
    <xf numFmtId="3" fontId="19" fillId="3" borderId="3" xfId="0" applyNumberFormat="1" applyFont="1" applyFill="1" applyBorder="1"/>
    <xf numFmtId="3" fontId="19" fillId="0" borderId="3" xfId="0" applyNumberFormat="1" applyFont="1" applyBorder="1" applyAlignment="1">
      <alignment horizontal="right"/>
    </xf>
    <xf numFmtId="3" fontId="32" fillId="0" borderId="1" xfId="0" applyNumberFormat="1" applyFont="1" applyFill="1" applyBorder="1" applyAlignment="1">
      <alignment horizontal="right"/>
    </xf>
    <xf numFmtId="3" fontId="19" fillId="0" borderId="1" xfId="0" applyNumberFormat="1" applyFont="1" applyFill="1" applyBorder="1" applyAlignment="1">
      <alignment horizontal="right"/>
    </xf>
    <xf numFmtId="3" fontId="19" fillId="0" borderId="3" xfId="0" applyNumberFormat="1" applyFont="1" applyFill="1" applyBorder="1" applyAlignment="1">
      <alignment horizontal="right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0" borderId="8" xfId="0" applyNumberFormat="1" applyFont="1" applyBorder="1" applyAlignment="1">
      <alignment horizontal="right"/>
    </xf>
    <xf numFmtId="3" fontId="19" fillId="0" borderId="8" xfId="0" applyNumberFormat="1" applyFont="1" applyBorder="1"/>
    <xf numFmtId="3" fontId="19" fillId="0" borderId="9" xfId="0" applyNumberFormat="1" applyFont="1" applyBorder="1"/>
    <xf numFmtId="3" fontId="19" fillId="3" borderId="11" xfId="0" applyNumberFormat="1" applyFont="1" applyFill="1" applyBorder="1"/>
    <xf numFmtId="3" fontId="19" fillId="3" borderId="4" xfId="0" applyNumberFormat="1" applyFont="1" applyFill="1" applyBorder="1"/>
    <xf numFmtId="3" fontId="19" fillId="3" borderId="11" xfId="0" applyNumberFormat="1" applyFont="1" applyFill="1" applyBorder="1" applyAlignment="1">
      <alignment horizontal="right"/>
    </xf>
    <xf numFmtId="0" fontId="32" fillId="0" borderId="1" xfId="0" applyFont="1" applyFill="1" applyBorder="1" applyAlignment="1">
      <alignment horizontal="right"/>
    </xf>
    <xf numFmtId="0" fontId="19" fillId="0" borderId="1" xfId="0" applyFont="1" applyFill="1" applyBorder="1" applyAlignment="1">
      <alignment horizontal="right"/>
    </xf>
    <xf numFmtId="0" fontId="19" fillId="0" borderId="3" xfId="0" applyFont="1" applyFill="1" applyBorder="1" applyAlignment="1">
      <alignment horizontal="right"/>
    </xf>
    <xf numFmtId="3" fontId="19" fillId="0" borderId="3" xfId="0" applyNumberFormat="1" applyFont="1" applyBorder="1" applyAlignment="1">
      <alignment horizontal="right"/>
    </xf>
    <xf numFmtId="0" fontId="19" fillId="0" borderId="1" xfId="0" applyFont="1" applyFill="1" applyBorder="1" applyAlignment="1">
      <alignment horizontal="right" vertical="center"/>
    </xf>
    <xf numFmtId="3" fontId="19" fillId="0" borderId="1" xfId="0" applyNumberFormat="1" applyFont="1" applyBorder="1" applyAlignment="1">
      <alignment horizontal="right"/>
    </xf>
    <xf numFmtId="3" fontId="19" fillId="0" borderId="1" xfId="0" applyNumberFormat="1" applyFont="1" applyBorder="1"/>
    <xf numFmtId="3" fontId="19" fillId="0" borderId="3" xfId="0" applyNumberFormat="1" applyFont="1" applyBorder="1"/>
    <xf numFmtId="3" fontId="19" fillId="0" borderId="3" xfId="0" applyNumberFormat="1" applyFont="1" applyBorder="1" applyAlignment="1">
      <alignment horizontal="right"/>
    </xf>
    <xf numFmtId="3" fontId="19" fillId="0" borderId="1" xfId="0" applyNumberFormat="1" applyFont="1" applyFill="1" applyBorder="1" applyAlignment="1">
      <alignment horizontal="right"/>
    </xf>
    <xf numFmtId="3" fontId="33" fillId="3" borderId="11" xfId="0" applyNumberFormat="1" applyFont="1" applyFill="1" applyBorder="1" applyAlignment="1">
      <alignment horizontal="right"/>
    </xf>
    <xf numFmtId="3" fontId="33" fillId="3" borderId="4" xfId="0" applyNumberFormat="1" applyFont="1" applyFill="1" applyBorder="1" applyAlignment="1">
      <alignment horizontal="right"/>
    </xf>
    <xf numFmtId="3" fontId="19" fillId="0" borderId="3" xfId="0" applyNumberFormat="1" applyFont="1" applyFill="1" applyBorder="1" applyAlignment="1">
      <alignment horizontal="right"/>
    </xf>
    <xf numFmtId="0" fontId="7" fillId="0" borderId="0" xfId="0" applyFont="1"/>
    <xf numFmtId="0" fontId="6" fillId="3" borderId="10" xfId="0" applyFont="1" applyFill="1" applyBorder="1" applyAlignment="1">
      <alignment wrapText="1"/>
    </xf>
    <xf numFmtId="0" fontId="7" fillId="2" borderId="1" xfId="0" applyFont="1" applyFill="1" applyBorder="1" applyAlignment="1">
      <alignment horizontal="right" wrapText="1"/>
    </xf>
    <xf numFmtId="0" fontId="7" fillId="2" borderId="2" xfId="0" applyFont="1" applyFill="1" applyBorder="1" applyAlignment="1">
      <alignment wrapText="1"/>
    </xf>
    <xf numFmtId="0" fontId="7" fillId="2" borderId="7" xfId="0" applyFont="1" applyFill="1" applyBorder="1" applyAlignment="1">
      <alignment wrapText="1"/>
    </xf>
    <xf numFmtId="0" fontId="6" fillId="0" borderId="2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5" fillId="0" borderId="2" xfId="0" applyFont="1" applyFill="1" applyBorder="1" applyAlignment="1">
      <alignment wrapText="1"/>
    </xf>
    <xf numFmtId="0" fontId="7" fillId="0" borderId="2" xfId="0" applyFont="1" applyFill="1" applyBorder="1" applyAlignment="1">
      <alignment wrapText="1"/>
    </xf>
    <xf numFmtId="4" fontId="5" fillId="0" borderId="0" xfId="0" applyNumberFormat="1" applyFont="1" applyFill="1"/>
    <xf numFmtId="0" fontId="34" fillId="8" borderId="14" xfId="0" applyFont="1" applyFill="1" applyBorder="1" applyAlignment="1">
      <alignment wrapText="1"/>
    </xf>
    <xf numFmtId="0" fontId="34" fillId="8" borderId="2" xfId="0" applyFont="1" applyFill="1" applyBorder="1" applyAlignment="1">
      <alignment wrapText="1"/>
    </xf>
    <xf numFmtId="0" fontId="34" fillId="8" borderId="1" xfId="0" applyFont="1" applyFill="1" applyBorder="1" applyAlignment="1">
      <alignment horizontal="right"/>
    </xf>
    <xf numFmtId="0" fontId="34" fillId="8" borderId="15" xfId="0" applyFont="1" applyFill="1" applyBorder="1" applyAlignment="1">
      <alignment horizontal="right"/>
    </xf>
    <xf numFmtId="0" fontId="11" fillId="2" borderId="10" xfId="0" applyFont="1" applyFill="1" applyBorder="1"/>
    <xf numFmtId="0" fontId="12" fillId="2" borderId="4" xfId="0" applyFont="1" applyFill="1" applyBorder="1" applyAlignment="1">
      <alignment horizontal="right" wrapText="1"/>
    </xf>
    <xf numFmtId="0" fontId="11" fillId="3" borderId="3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78" xfId="0" applyFont="1" applyFill="1" applyBorder="1" applyAlignment="1">
      <alignment horizontal="right" vertical="center"/>
    </xf>
    <xf numFmtId="0" fontId="11" fillId="2" borderId="2" xfId="0" applyFont="1" applyFill="1" applyBorder="1" applyAlignment="1">
      <alignment vertical="center" wrapText="1"/>
    </xf>
    <xf numFmtId="49" fontId="6" fillId="2" borderId="3" xfId="0" applyNumberFormat="1" applyFont="1" applyFill="1" applyBorder="1" applyAlignment="1">
      <alignment horizontal="right" vertical="center" wrapText="1"/>
    </xf>
    <xf numFmtId="0" fontId="19" fillId="0" borderId="2" xfId="0" applyFont="1" applyBorder="1" applyAlignment="1">
      <alignment vertical="center" wrapText="1"/>
    </xf>
    <xf numFmtId="0" fontId="19" fillId="0" borderId="3" xfId="0" applyFont="1" applyBorder="1" applyAlignment="1">
      <alignment horizontal="right" vertical="center"/>
    </xf>
    <xf numFmtId="0" fontId="11" fillId="0" borderId="10" xfId="0" applyFont="1" applyBorder="1" applyAlignment="1">
      <alignment vertical="center"/>
    </xf>
    <xf numFmtId="0" fontId="11" fillId="0" borderId="4" xfId="0" applyFont="1" applyBorder="1" applyAlignment="1">
      <alignment horizontal="right" vertical="center" wrapText="1"/>
    </xf>
    <xf numFmtId="0" fontId="6" fillId="0" borderId="22" xfId="0" applyFont="1" applyBorder="1" applyAlignment="1">
      <alignment vertical="center" wrapText="1"/>
    </xf>
    <xf numFmtId="0" fontId="11" fillId="3" borderId="2" xfId="0" applyFont="1" applyFill="1" applyBorder="1" applyAlignment="1">
      <alignment vertical="center" wrapText="1"/>
    </xf>
    <xf numFmtId="49" fontId="11" fillId="2" borderId="3" xfId="0" applyNumberFormat="1" applyFont="1" applyFill="1" applyBorder="1" applyAlignment="1">
      <alignment horizontal="right" vertical="center" wrapText="1"/>
    </xf>
    <xf numFmtId="0" fontId="19" fillId="0" borderId="3" xfId="0" applyFont="1" applyBorder="1" applyAlignment="1">
      <alignment horizontal="right" vertical="center" wrapText="1"/>
    </xf>
    <xf numFmtId="0" fontId="6" fillId="2" borderId="42" xfId="0" applyFont="1" applyFill="1" applyBorder="1" applyAlignment="1">
      <alignment wrapText="1"/>
    </xf>
    <xf numFmtId="0" fontId="5" fillId="2" borderId="43" xfId="0" applyFont="1" applyFill="1" applyBorder="1" applyAlignment="1">
      <alignment horizontal="center"/>
    </xf>
    <xf numFmtId="0" fontId="5" fillId="2" borderId="45" xfId="0" applyFont="1" applyFill="1" applyBorder="1"/>
    <xf numFmtId="0" fontId="11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wrapText="1"/>
    </xf>
    <xf numFmtId="0" fontId="7" fillId="2" borderId="15" xfId="0" applyFont="1" applyFill="1" applyBorder="1" applyAlignment="1">
      <alignment horizontal="center"/>
    </xf>
    <xf numFmtId="0" fontId="6" fillId="0" borderId="2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7" fillId="2" borderId="23" xfId="0" applyFont="1" applyFill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0" fontId="25" fillId="2" borderId="15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6" fillId="0" borderId="53" xfId="0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wrapText="1"/>
    </xf>
    <xf numFmtId="0" fontId="6" fillId="0" borderId="71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1" fontId="6" fillId="3" borderId="1" xfId="0" applyNumberFormat="1" applyFont="1" applyFill="1" applyBorder="1" applyAlignment="1">
      <alignment horizontal="center" vertical="center"/>
    </xf>
    <xf numFmtId="0" fontId="11" fillId="4" borderId="60" xfId="0" applyFont="1" applyFill="1" applyBorder="1" applyAlignment="1">
      <alignment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5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7" fillId="2" borderId="36" xfId="0" applyFont="1" applyFill="1" applyBorder="1" applyAlignment="1">
      <alignment horizontal="center" wrapText="1"/>
    </xf>
    <xf numFmtId="0" fontId="7" fillId="2" borderId="9" xfId="0" applyFont="1" applyFill="1" applyBorder="1" applyAlignment="1">
      <alignment horizontal="center" wrapText="1"/>
    </xf>
    <xf numFmtId="0" fontId="6" fillId="3" borderId="12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vertical="center"/>
    </xf>
    <xf numFmtId="164" fontId="6" fillId="3" borderId="1" xfId="5" applyNumberFormat="1" applyFont="1" applyFill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7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5" xfId="0" applyFont="1" applyFill="1" applyBorder="1" applyAlignment="1">
      <alignment horizontal="right" vertical="center" wrapText="1"/>
    </xf>
    <xf numFmtId="0" fontId="5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3" borderId="36" xfId="0" applyFont="1" applyFill="1" applyBorder="1" applyAlignment="1">
      <alignment vertical="center" wrapText="1"/>
    </xf>
    <xf numFmtId="5" fontId="6" fillId="3" borderId="9" xfId="5" applyNumberFormat="1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6" fillId="0" borderId="58" xfId="0" applyFont="1" applyBorder="1" applyAlignment="1">
      <alignment vertical="center" wrapText="1"/>
    </xf>
    <xf numFmtId="0" fontId="6" fillId="3" borderId="12" xfId="0" applyFont="1" applyFill="1" applyBorder="1" applyAlignment="1">
      <alignment vertical="center" wrapText="1"/>
    </xf>
    <xf numFmtId="5" fontId="6" fillId="3" borderId="4" xfId="5" applyNumberFormat="1" applyFont="1" applyFill="1" applyBorder="1" applyAlignment="1">
      <alignment vertical="center" wrapText="1"/>
    </xf>
    <xf numFmtId="0" fontId="19" fillId="0" borderId="0" xfId="0" applyFont="1" applyAlignment="1">
      <alignment vertical="center"/>
    </xf>
    <xf numFmtId="3" fontId="19" fillId="0" borderId="1" xfId="0" applyNumberFormat="1" applyFont="1" applyBorder="1" applyAlignment="1">
      <alignment horizontal="center" vertical="center"/>
    </xf>
    <xf numFmtId="3" fontId="19" fillId="0" borderId="1" xfId="0" applyNumberFormat="1" applyFont="1" applyBorder="1" applyAlignment="1">
      <alignment horizontal="center" vertical="center" wrapText="1"/>
    </xf>
    <xf numFmtId="3" fontId="19" fillId="0" borderId="8" xfId="0" applyNumberFormat="1" applyFont="1" applyBorder="1" applyAlignment="1">
      <alignment horizontal="center" vertical="center"/>
    </xf>
    <xf numFmtId="3" fontId="19" fillId="0" borderId="11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9" fillId="0" borderId="2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3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3" borderId="10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>
      <alignment horizontal="center" vertical="center" wrapText="1"/>
    </xf>
    <xf numFmtId="3" fontId="6" fillId="5" borderId="1" xfId="0" applyNumberFormat="1" applyFont="1" applyFill="1" applyBorder="1" applyAlignment="1">
      <alignment horizontal="center" vertical="center" wrapText="1"/>
    </xf>
    <xf numFmtId="4" fontId="6" fillId="5" borderId="3" xfId="0" applyNumberFormat="1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3" borderId="10" xfId="0" applyFont="1" applyFill="1" applyBorder="1" applyAlignment="1">
      <alignment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4" fillId="8" borderId="5" xfId="0" applyFont="1" applyFill="1" applyBorder="1" applyAlignment="1">
      <alignment horizontal="center"/>
    </xf>
    <xf numFmtId="0" fontId="34" fillId="8" borderId="25" xfId="0" applyFont="1" applyFill="1" applyBorder="1" applyAlignment="1">
      <alignment horizontal="center"/>
    </xf>
    <xf numFmtId="0" fontId="34" fillId="8" borderId="6" xfId="0" applyFont="1" applyFill="1" applyBorder="1" applyAlignment="1">
      <alignment horizontal="center"/>
    </xf>
    <xf numFmtId="0" fontId="19" fillId="2" borderId="5" xfId="0" applyFont="1" applyFill="1" applyBorder="1" applyAlignment="1">
      <alignment horizontal="center" wrapText="1"/>
    </xf>
    <xf numFmtId="0" fontId="19" fillId="2" borderId="25" xfId="0" applyFont="1" applyFill="1" applyBorder="1" applyAlignment="1">
      <alignment horizontal="center" wrapText="1"/>
    </xf>
    <xf numFmtId="0" fontId="19" fillId="2" borderId="6" xfId="0" applyFont="1" applyFill="1" applyBorder="1" applyAlignment="1">
      <alignment horizontal="center" wrapText="1"/>
    </xf>
    <xf numFmtId="0" fontId="20" fillId="0" borderId="0" xfId="0" applyFont="1" applyAlignment="1">
      <alignment horizontal="center" vertical="center"/>
    </xf>
    <xf numFmtId="0" fontId="21" fillId="7" borderId="22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/>
    </xf>
    <xf numFmtId="0" fontId="9" fillId="7" borderId="34" xfId="0" applyFont="1" applyFill="1" applyBorder="1" applyAlignment="1">
      <alignment horizontal="center" vertical="center"/>
    </xf>
    <xf numFmtId="0" fontId="9" fillId="7" borderId="24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left" vertical="center" wrapText="1"/>
    </xf>
    <xf numFmtId="0" fontId="0" fillId="0" borderId="19" xfId="0" applyBorder="1" applyAlignment="1">
      <alignment wrapText="1"/>
    </xf>
    <xf numFmtId="0" fontId="11" fillId="0" borderId="8" xfId="0" applyFont="1" applyBorder="1" applyAlignment="1">
      <alignment horizontal="right" wrapText="1"/>
    </xf>
    <xf numFmtId="0" fontId="0" fillId="0" borderId="18" xfId="0" applyBorder="1" applyAlignment="1">
      <alignment horizontal="right" wrapText="1"/>
    </xf>
    <xf numFmtId="0" fontId="34" fillId="8" borderId="30" xfId="0" applyFont="1" applyFill="1" applyBorder="1" applyAlignment="1">
      <alignment horizontal="center"/>
    </xf>
    <xf numFmtId="0" fontId="34" fillId="8" borderId="31" xfId="0" applyFont="1" applyFill="1" applyBorder="1" applyAlignment="1">
      <alignment horizontal="center"/>
    </xf>
    <xf numFmtId="0" fontId="34" fillId="8" borderId="17" xfId="0" applyFont="1" applyFill="1" applyBorder="1" applyAlignment="1">
      <alignment horizontal="center"/>
    </xf>
    <xf numFmtId="0" fontId="25" fillId="8" borderId="34" xfId="0" applyFont="1" applyFill="1" applyBorder="1" applyAlignment="1">
      <alignment horizontal="center"/>
    </xf>
    <xf numFmtId="0" fontId="25" fillId="8" borderId="28" xfId="0" applyFont="1" applyFill="1" applyBorder="1" applyAlignment="1">
      <alignment horizontal="center"/>
    </xf>
    <xf numFmtId="0" fontId="25" fillId="8" borderId="29" xfId="0" applyFont="1" applyFill="1" applyBorder="1" applyAlignment="1">
      <alignment horizontal="center"/>
    </xf>
    <xf numFmtId="0" fontId="21" fillId="7" borderId="27" xfId="0" applyFont="1" applyFill="1" applyBorder="1" applyAlignment="1">
      <alignment horizontal="center" vertical="center"/>
    </xf>
    <xf numFmtId="0" fontId="21" fillId="7" borderId="28" xfId="0" applyFont="1" applyFill="1" applyBorder="1" applyAlignment="1">
      <alignment horizontal="center" vertical="center"/>
    </xf>
    <xf numFmtId="0" fontId="21" fillId="7" borderId="29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wrapText="1"/>
    </xf>
    <xf numFmtId="0" fontId="5" fillId="2" borderId="25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34" fillId="8" borderId="34" xfId="0" applyFont="1" applyFill="1" applyBorder="1" applyAlignment="1">
      <alignment horizontal="center"/>
    </xf>
    <xf numFmtId="0" fontId="34" fillId="8" borderId="28" xfId="0" applyFont="1" applyFill="1" applyBorder="1" applyAlignment="1">
      <alignment horizontal="center"/>
    </xf>
    <xf numFmtId="0" fontId="34" fillId="8" borderId="29" xfId="0" applyFont="1" applyFill="1" applyBorder="1" applyAlignment="1">
      <alignment horizontal="center"/>
    </xf>
    <xf numFmtId="0" fontId="2" fillId="7" borderId="27" xfId="0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/>
    </xf>
    <xf numFmtId="0" fontId="2" fillId="7" borderId="29" xfId="0" applyFont="1" applyFill="1" applyBorder="1" applyAlignment="1">
      <alignment horizontal="center" vertical="center"/>
    </xf>
    <xf numFmtId="0" fontId="9" fillId="7" borderId="27" xfId="0" applyFont="1" applyFill="1" applyBorder="1" applyAlignment="1">
      <alignment horizontal="center" vertical="center" wrapText="1"/>
    </xf>
    <xf numFmtId="0" fontId="9" fillId="7" borderId="2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6" fillId="0" borderId="15" xfId="0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6" fillId="0" borderId="8" xfId="0" applyFont="1" applyBorder="1" applyAlignment="1">
      <alignment horizontal="right" vertical="center" wrapText="1"/>
    </xf>
    <xf numFmtId="0" fontId="0" fillId="0" borderId="15" xfId="0" applyBorder="1" applyAlignment="1">
      <alignment horizontal="right" vertical="center" wrapText="1"/>
    </xf>
    <xf numFmtId="0" fontId="19" fillId="0" borderId="0" xfId="0" applyFont="1" applyAlignment="1">
      <alignment horizontal="left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6" fillId="3" borderId="9" xfId="0" applyFont="1" applyFill="1" applyBorder="1" applyAlignment="1">
      <alignment horizontal="right" vertical="center" wrapText="1"/>
    </xf>
    <xf numFmtId="0" fontId="0" fillId="0" borderId="16" xfId="0" applyBorder="1" applyAlignment="1">
      <alignment horizontal="right" vertical="center" wrapText="1"/>
    </xf>
    <xf numFmtId="0" fontId="21" fillId="7" borderId="27" xfId="0" applyFont="1" applyFill="1" applyBorder="1" applyAlignment="1">
      <alignment horizontal="center" vertical="center" wrapText="1"/>
    </xf>
    <xf numFmtId="0" fontId="9" fillId="7" borderId="28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26" xfId="0" applyFont="1" applyBorder="1" applyAlignment="1">
      <alignment horizontal="center" wrapText="1"/>
    </xf>
    <xf numFmtId="0" fontId="7" fillId="2" borderId="34" xfId="0" applyFont="1" applyFill="1" applyBorder="1" applyAlignment="1">
      <alignment horizontal="center"/>
    </xf>
    <xf numFmtId="0" fontId="7" fillId="2" borderId="28" xfId="0" applyFont="1" applyFill="1" applyBorder="1" applyAlignment="1">
      <alignment horizontal="center"/>
    </xf>
    <xf numFmtId="0" fontId="7" fillId="2" borderId="29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2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9" fillId="7" borderId="62" xfId="0" applyFont="1" applyFill="1" applyBorder="1" applyAlignment="1">
      <alignment horizontal="center" vertical="center"/>
    </xf>
    <xf numFmtId="0" fontId="9" fillId="7" borderId="63" xfId="0" applyFont="1" applyFill="1" applyBorder="1" applyAlignment="1">
      <alignment horizontal="center" vertical="center"/>
    </xf>
    <xf numFmtId="0" fontId="9" fillId="7" borderId="64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wrapText="1"/>
    </xf>
    <xf numFmtId="0" fontId="6" fillId="3" borderId="45" xfId="0" applyFont="1" applyFill="1" applyBorder="1" applyAlignment="1">
      <alignment horizontal="center" wrapText="1"/>
    </xf>
    <xf numFmtId="0" fontId="6" fillId="3" borderId="41" xfId="0" applyFont="1" applyFill="1" applyBorder="1" applyAlignment="1">
      <alignment horizontal="center" wrapText="1"/>
    </xf>
    <xf numFmtId="0" fontId="2" fillId="7" borderId="56" xfId="0" applyFont="1" applyFill="1" applyBorder="1" applyAlignment="1">
      <alignment horizontal="center" vertical="center" wrapText="1"/>
    </xf>
    <xf numFmtId="0" fontId="2" fillId="7" borderId="48" xfId="0" applyFont="1" applyFill="1" applyBorder="1" applyAlignment="1">
      <alignment horizontal="center" vertical="center" wrapText="1"/>
    </xf>
    <xf numFmtId="0" fontId="2" fillId="7" borderId="57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/>
    </xf>
    <xf numFmtId="0" fontId="7" fillId="2" borderId="31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5" fillId="0" borderId="0" xfId="0" applyFont="1" applyAlignment="1">
      <alignment horizontal="left" vertical="top" wrapText="1"/>
    </xf>
    <xf numFmtId="0" fontId="25" fillId="2" borderId="5" xfId="0" applyFont="1" applyFill="1" applyBorder="1" applyAlignment="1">
      <alignment horizontal="left"/>
    </xf>
    <xf numFmtId="0" fontId="25" fillId="2" borderId="25" xfId="0" applyFont="1" applyFill="1" applyBorder="1" applyAlignment="1">
      <alignment horizontal="left"/>
    </xf>
    <xf numFmtId="0" fontId="25" fillId="2" borderId="6" xfId="0" applyFont="1" applyFill="1" applyBorder="1" applyAlignment="1">
      <alignment horizontal="left"/>
    </xf>
    <xf numFmtId="0" fontId="2" fillId="7" borderId="22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top" wrapText="1"/>
    </xf>
    <xf numFmtId="0" fontId="21" fillId="7" borderId="59" xfId="0" applyFont="1" applyFill="1" applyBorder="1" applyAlignment="1">
      <alignment horizontal="center" vertical="center"/>
    </xf>
    <xf numFmtId="0" fontId="9" fillId="7" borderId="46" xfId="0" applyFont="1" applyFill="1" applyBorder="1" applyAlignment="1">
      <alignment horizontal="center" vertical="center"/>
    </xf>
    <xf numFmtId="0" fontId="9" fillId="7" borderId="73" xfId="0" applyFont="1" applyFill="1" applyBorder="1" applyAlignment="1">
      <alignment horizontal="center" vertical="center"/>
    </xf>
    <xf numFmtId="0" fontId="9" fillId="7" borderId="47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3" borderId="41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28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11" fillId="0" borderId="1" xfId="0" applyFont="1" applyBorder="1" applyAlignment="1">
      <alignment horizontal="center" wrapText="1"/>
    </xf>
    <xf numFmtId="0" fontId="11" fillId="0" borderId="5" xfId="0" applyFont="1" applyBorder="1" applyAlignment="1">
      <alignment horizontal="center" wrapText="1"/>
    </xf>
    <xf numFmtId="0" fontId="11" fillId="0" borderId="26" xfId="0" applyFont="1" applyBorder="1" applyAlignment="1">
      <alignment horizontal="center" wrapText="1"/>
    </xf>
    <xf numFmtId="0" fontId="0" fillId="0" borderId="35" xfId="0" applyBorder="1" applyAlignment="1">
      <alignment vertical="center" wrapText="1"/>
    </xf>
    <xf numFmtId="0" fontId="11" fillId="0" borderId="34" xfId="0" applyFont="1" applyBorder="1" applyAlignment="1">
      <alignment horizontal="center" wrapText="1"/>
    </xf>
    <xf numFmtId="0" fontId="11" fillId="0" borderId="28" xfId="0" applyFont="1" applyBorder="1" applyAlignment="1">
      <alignment horizontal="center" wrapText="1"/>
    </xf>
    <xf numFmtId="0" fontId="11" fillId="0" borderId="74" xfId="0" applyFont="1" applyBorder="1" applyAlignment="1">
      <alignment horizontal="center" wrapText="1"/>
    </xf>
    <xf numFmtId="0" fontId="11" fillId="0" borderId="5" xfId="0" applyFont="1" applyFill="1" applyBorder="1" applyAlignment="1">
      <alignment horizontal="center" wrapText="1"/>
    </xf>
    <xf numFmtId="0" fontId="11" fillId="0" borderId="26" xfId="0" applyFont="1" applyFill="1" applyBorder="1" applyAlignment="1">
      <alignment horizontal="center" wrapText="1"/>
    </xf>
    <xf numFmtId="0" fontId="21" fillId="7" borderId="42" xfId="0" applyFont="1" applyFill="1" applyBorder="1" applyAlignment="1">
      <alignment horizontal="center" vertical="center"/>
    </xf>
    <xf numFmtId="0" fontId="21" fillId="7" borderId="43" xfId="0" applyFont="1" applyFill="1" applyBorder="1" applyAlignment="1">
      <alignment horizontal="center" vertical="center"/>
    </xf>
    <xf numFmtId="0" fontId="21" fillId="7" borderId="45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wrapText="1"/>
    </xf>
    <xf numFmtId="0" fontId="6" fillId="0" borderId="72" xfId="0" applyFont="1" applyBorder="1" applyAlignment="1">
      <alignment horizontal="center" wrapText="1"/>
    </xf>
    <xf numFmtId="0" fontId="6" fillId="0" borderId="30" xfId="0" applyFont="1" applyBorder="1" applyAlignment="1">
      <alignment horizontal="center" wrapText="1"/>
    </xf>
    <xf numFmtId="0" fontId="6" fillId="0" borderId="32" xfId="0" applyFont="1" applyBorder="1" applyAlignment="1">
      <alignment horizontal="center" wrapText="1"/>
    </xf>
    <xf numFmtId="0" fontId="6" fillId="3" borderId="23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6" fillId="3" borderId="11" xfId="0" applyFont="1" applyFill="1" applyBorder="1" applyAlignment="1">
      <alignment horizontal="center" wrapText="1"/>
    </xf>
    <xf numFmtId="0" fontId="6" fillId="3" borderId="24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wrapText="1"/>
    </xf>
    <xf numFmtId="0" fontId="19" fillId="0" borderId="0" xfId="0" applyFont="1" applyAlignment="1">
      <alignment horizontal="left" vertical="top" wrapText="1"/>
    </xf>
    <xf numFmtId="0" fontId="6" fillId="2" borderId="5" xfId="0" applyFont="1" applyFill="1" applyBorder="1" applyAlignment="1">
      <alignment horizontal="center" wrapText="1"/>
    </xf>
    <xf numFmtId="0" fontId="6" fillId="2" borderId="2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4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21" fillId="7" borderId="28" xfId="0" applyFont="1" applyFill="1" applyBorder="1" applyAlignment="1">
      <alignment horizontal="center" vertical="center" wrapText="1"/>
    </xf>
    <xf numFmtId="0" fontId="21" fillId="7" borderId="29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9" fillId="0" borderId="0" xfId="0" applyFont="1" applyAlignment="1">
      <alignment horizontal="left"/>
    </xf>
    <xf numFmtId="0" fontId="11" fillId="0" borderId="41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39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21" fillId="7" borderId="22" xfId="0" applyFont="1" applyFill="1" applyBorder="1" applyAlignment="1">
      <alignment horizontal="center" vertical="center" wrapText="1"/>
    </xf>
    <xf numFmtId="0" fontId="9" fillId="7" borderId="23" xfId="0" applyFont="1" applyFill="1" applyBorder="1" applyAlignment="1">
      <alignment horizontal="center" vertical="center" wrapText="1"/>
    </xf>
    <xf numFmtId="0" fontId="9" fillId="7" borderId="34" xfId="0" applyFont="1" applyFill="1" applyBorder="1" applyAlignment="1">
      <alignment horizontal="center" vertical="center" wrapText="1"/>
    </xf>
    <xf numFmtId="0" fontId="9" fillId="7" borderId="2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7" borderId="2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21" fillId="7" borderId="56" xfId="0" applyFont="1" applyFill="1" applyBorder="1" applyAlignment="1">
      <alignment horizontal="center" vertical="center" wrapText="1"/>
    </xf>
    <xf numFmtId="0" fontId="21" fillId="7" borderId="48" xfId="0" applyFont="1" applyFill="1" applyBorder="1" applyAlignment="1">
      <alignment horizontal="center" vertical="center" wrapText="1"/>
    </xf>
    <xf numFmtId="0" fontId="21" fillId="7" borderId="57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0" fontId="25" fillId="0" borderId="55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6" fillId="3" borderId="5" xfId="0" applyFont="1" applyFill="1" applyBorder="1" applyAlignment="1">
      <alignment horizontal="center" wrapText="1"/>
    </xf>
    <xf numFmtId="0" fontId="6" fillId="3" borderId="6" xfId="0" applyFont="1" applyFill="1" applyBorder="1" applyAlignment="1">
      <alignment horizontal="center" wrapText="1"/>
    </xf>
    <xf numFmtId="0" fontId="3" fillId="7" borderId="27" xfId="0" applyFont="1" applyFill="1" applyBorder="1" applyAlignment="1">
      <alignment horizontal="center" vertical="center"/>
    </xf>
    <xf numFmtId="0" fontId="3" fillId="7" borderId="28" xfId="0" applyFont="1" applyFill="1" applyBorder="1" applyAlignment="1">
      <alignment horizontal="center" vertical="center"/>
    </xf>
    <xf numFmtId="0" fontId="3" fillId="7" borderId="29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wrapText="1"/>
    </xf>
    <xf numFmtId="0" fontId="11" fillId="0" borderId="7" xfId="0" applyFont="1" applyBorder="1" applyAlignment="1">
      <alignment horizontal="center" wrapText="1"/>
    </xf>
    <xf numFmtId="0" fontId="0" fillId="0" borderId="14" xfId="0" applyBorder="1" applyAlignment="1">
      <alignment wrapText="1"/>
    </xf>
    <xf numFmtId="0" fontId="2" fillId="7" borderId="23" xfId="0" applyFont="1" applyFill="1" applyBorder="1" applyAlignment="1">
      <alignment horizontal="center" vertical="center" wrapText="1"/>
    </xf>
    <xf numFmtId="0" fontId="2" fillId="7" borderId="24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wrapText="1"/>
    </xf>
    <xf numFmtId="0" fontId="6" fillId="0" borderId="3" xfId="1" applyFont="1" applyBorder="1" applyAlignment="1">
      <alignment horizontal="center" wrapText="1"/>
    </xf>
    <xf numFmtId="0" fontId="2" fillId="7" borderId="59" xfId="0" applyFont="1" applyFill="1" applyBorder="1" applyAlignment="1">
      <alignment horizontal="center" vertical="center" wrapText="1"/>
    </xf>
    <xf numFmtId="0" fontId="2" fillId="7" borderId="46" xfId="0" applyFont="1" applyFill="1" applyBorder="1" applyAlignment="1">
      <alignment horizontal="center" vertical="center" wrapText="1"/>
    </xf>
    <xf numFmtId="0" fontId="2" fillId="7" borderId="73" xfId="0" applyFont="1" applyFill="1" applyBorder="1" applyAlignment="1">
      <alignment horizontal="center" vertical="center" wrapText="1"/>
    </xf>
    <xf numFmtId="0" fontId="2" fillId="7" borderId="47" xfId="0" applyFont="1" applyFill="1" applyBorder="1" applyAlignment="1">
      <alignment horizontal="center" vertical="center" wrapText="1"/>
    </xf>
    <xf numFmtId="0" fontId="6" fillId="0" borderId="39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5" fontId="6" fillId="3" borderId="1" xfId="5" applyNumberFormat="1" applyFont="1" applyFill="1" applyBorder="1" applyAlignment="1">
      <alignment horizontal="center" vertical="center"/>
    </xf>
    <xf numFmtId="0" fontId="2" fillId="7" borderId="28" xfId="0" applyFont="1" applyFill="1" applyBorder="1" applyAlignment="1">
      <alignment horizontal="center" vertical="center" wrapText="1"/>
    </xf>
    <xf numFmtId="0" fontId="2" fillId="7" borderId="29" xfId="0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wrapText="1"/>
    </xf>
    <xf numFmtId="0" fontId="6" fillId="0" borderId="25" xfId="1" applyFont="1" applyBorder="1" applyAlignment="1">
      <alignment horizontal="center" wrapText="1"/>
    </xf>
    <xf numFmtId="0" fontId="6" fillId="0" borderId="6" xfId="1" applyFont="1" applyBorder="1" applyAlignment="1">
      <alignment horizontal="center" wrapText="1"/>
    </xf>
    <xf numFmtId="0" fontId="21" fillId="7" borderId="74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</cellXfs>
  <cellStyles count="7">
    <cellStyle name="Čárka 2" xfId="3"/>
    <cellStyle name="Měna" xfId="5" builtinId="4"/>
    <cellStyle name="Normální" xfId="0" builtinId="0"/>
    <cellStyle name="Normální 2" xfId="1"/>
    <cellStyle name="normální 2 2" xfId="4"/>
    <cellStyle name="normální 2 5" xfId="2"/>
    <cellStyle name="Normální 9" xfId="6"/>
  </cellStyles>
  <dxfs count="0"/>
  <tableStyles count="0" defaultTableStyle="TableStyleMedium9" defaultPivotStyle="PivotStyleLight16"/>
  <colors>
    <mruColors>
      <color rgb="FF800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/>
  <dimension ref="A1:W132"/>
  <sheetViews>
    <sheetView tabSelected="1" zoomScaleNormal="100" zoomScaleSheetLayoutView="70" workbookViewId="0">
      <selection activeCell="Q23" sqref="Q23"/>
    </sheetView>
  </sheetViews>
  <sheetFormatPr defaultColWidth="9.140625" defaultRowHeight="12.75" x14ac:dyDescent="0.2"/>
  <cols>
    <col min="1" max="1" width="47.7109375" style="2" customWidth="1"/>
    <col min="2" max="2" width="6.7109375" style="3" customWidth="1"/>
    <col min="3" max="3" width="8.28515625" style="1" customWidth="1"/>
    <col min="4" max="4" width="6.85546875" style="1" customWidth="1"/>
    <col min="5" max="5" width="8.5703125" style="1" customWidth="1"/>
    <col min="6" max="6" width="7.42578125" style="1" customWidth="1"/>
    <col min="7" max="7" width="8.7109375" style="1" customWidth="1"/>
    <col min="8" max="8" width="7" style="1" customWidth="1"/>
    <col min="9" max="11" width="9.140625" style="1"/>
    <col min="12" max="13" width="8.7109375" style="1" customWidth="1"/>
    <col min="14" max="16384" width="9.140625" style="1"/>
  </cols>
  <sheetData>
    <row r="1" spans="1:23" ht="25.5" customHeight="1" x14ac:dyDescent="0.2">
      <c r="A1" s="995" t="s">
        <v>315</v>
      </c>
      <c r="B1" s="996"/>
      <c r="C1" s="996"/>
      <c r="D1" s="996"/>
      <c r="E1" s="996"/>
      <c r="F1" s="996"/>
      <c r="G1" s="996"/>
      <c r="H1" s="996"/>
      <c r="I1" s="996"/>
      <c r="J1" s="997"/>
      <c r="K1" s="998"/>
      <c r="M1" s="994"/>
      <c r="N1" s="994"/>
      <c r="O1" s="994"/>
      <c r="P1" s="994"/>
      <c r="Q1" s="994"/>
      <c r="R1" s="994"/>
      <c r="S1" s="994"/>
      <c r="T1" s="994"/>
      <c r="U1" s="994"/>
      <c r="V1" s="994"/>
      <c r="W1" s="994"/>
    </row>
    <row r="2" spans="1:23" s="4" customFormat="1" ht="38.25" customHeight="1" x14ac:dyDescent="0.2">
      <c r="A2" s="1002" t="s">
        <v>287</v>
      </c>
      <c r="B2" s="1004"/>
      <c r="C2" s="999" t="s">
        <v>0</v>
      </c>
      <c r="D2" s="1000"/>
      <c r="E2" s="999" t="s">
        <v>2</v>
      </c>
      <c r="F2" s="1000"/>
      <c r="G2" s="999" t="s">
        <v>1</v>
      </c>
      <c r="H2" s="1000"/>
      <c r="I2" s="999" t="s">
        <v>3</v>
      </c>
      <c r="J2" s="1001"/>
      <c r="K2" s="873" t="s">
        <v>4</v>
      </c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s="4" customFormat="1" ht="13.5" customHeight="1" thickBot="1" x14ac:dyDescent="0.25">
      <c r="A3" s="1003"/>
      <c r="B3" s="1005"/>
      <c r="C3" s="874" t="s">
        <v>7</v>
      </c>
      <c r="D3" s="874" t="s">
        <v>8</v>
      </c>
      <c r="E3" s="874" t="s">
        <v>7</v>
      </c>
      <c r="F3" s="874" t="s">
        <v>8</v>
      </c>
      <c r="G3" s="874" t="s">
        <v>7</v>
      </c>
      <c r="H3" s="874" t="s">
        <v>8</v>
      </c>
      <c r="I3" s="874" t="s">
        <v>7</v>
      </c>
      <c r="J3" s="874" t="s">
        <v>8</v>
      </c>
      <c r="K3" s="875"/>
      <c r="M3" s="43"/>
    </row>
    <row r="4" spans="1:23" s="5" customFormat="1" ht="15" customHeight="1" x14ac:dyDescent="0.2">
      <c r="A4" s="867" t="s">
        <v>258</v>
      </c>
      <c r="B4" s="1009"/>
      <c r="C4" s="1010"/>
      <c r="D4" s="1010"/>
      <c r="E4" s="1010"/>
      <c r="F4" s="1010"/>
      <c r="G4" s="1010"/>
      <c r="H4" s="1010"/>
      <c r="I4" s="1010"/>
      <c r="J4" s="1010"/>
      <c r="K4" s="1011"/>
      <c r="M4" s="43"/>
    </row>
    <row r="5" spans="1:23" s="2" customFormat="1" x14ac:dyDescent="0.2">
      <c r="A5" s="555" t="s">
        <v>197</v>
      </c>
      <c r="B5" s="556" t="s">
        <v>196</v>
      </c>
      <c r="C5" s="991"/>
      <c r="D5" s="992"/>
      <c r="E5" s="992"/>
      <c r="F5" s="992"/>
      <c r="G5" s="992"/>
      <c r="H5" s="992"/>
      <c r="I5" s="992"/>
      <c r="J5" s="992"/>
      <c r="K5" s="993"/>
    </row>
    <row r="6" spans="1:23" x14ac:dyDescent="0.2">
      <c r="A6" s="551" t="s">
        <v>211</v>
      </c>
      <c r="B6" s="557" t="s">
        <v>198</v>
      </c>
      <c r="C6" s="544"/>
      <c r="D6" s="544"/>
      <c r="E6" s="544"/>
      <c r="F6" s="544"/>
      <c r="G6" s="544"/>
      <c r="H6" s="544"/>
      <c r="I6" s="544"/>
      <c r="J6" s="544"/>
      <c r="K6" s="545">
        <v>0</v>
      </c>
    </row>
    <row r="7" spans="1:23" x14ac:dyDescent="0.2">
      <c r="A7" s="551" t="s">
        <v>212</v>
      </c>
      <c r="B7" s="557" t="s">
        <v>199</v>
      </c>
      <c r="C7" s="544"/>
      <c r="D7" s="544"/>
      <c r="E7" s="544"/>
      <c r="F7" s="544"/>
      <c r="G7" s="544"/>
      <c r="H7" s="544"/>
      <c r="I7" s="544"/>
      <c r="J7" s="546"/>
      <c r="K7" s="545">
        <v>0</v>
      </c>
    </row>
    <row r="8" spans="1:23" x14ac:dyDescent="0.2">
      <c r="A8" s="551" t="s">
        <v>213</v>
      </c>
      <c r="B8" s="557" t="s">
        <v>200</v>
      </c>
      <c r="C8" s="544"/>
      <c r="D8" s="544"/>
      <c r="E8" s="544"/>
      <c r="F8" s="544"/>
      <c r="G8" s="544"/>
      <c r="H8" s="544"/>
      <c r="I8" s="544"/>
      <c r="J8" s="546"/>
      <c r="K8" s="545">
        <v>0</v>
      </c>
    </row>
    <row r="9" spans="1:23" x14ac:dyDescent="0.2">
      <c r="A9" s="551" t="s">
        <v>214</v>
      </c>
      <c r="B9" s="557" t="s">
        <v>201</v>
      </c>
      <c r="C9" s="544">
        <v>1</v>
      </c>
      <c r="D9" s="544">
        <v>1</v>
      </c>
      <c r="E9" s="544"/>
      <c r="F9" s="544"/>
      <c r="G9" s="544">
        <v>2</v>
      </c>
      <c r="H9" s="544"/>
      <c r="I9" s="544">
        <v>4</v>
      </c>
      <c r="J9" s="546">
        <v>4</v>
      </c>
      <c r="K9" s="545">
        <v>12</v>
      </c>
    </row>
    <row r="10" spans="1:23" x14ac:dyDescent="0.2">
      <c r="A10" s="551" t="s">
        <v>215</v>
      </c>
      <c r="B10" s="557" t="s">
        <v>202</v>
      </c>
      <c r="C10" s="544">
        <v>1</v>
      </c>
      <c r="D10" s="544">
        <v>1</v>
      </c>
      <c r="E10" s="544"/>
      <c r="F10" s="544"/>
      <c r="G10" s="544">
        <v>2</v>
      </c>
      <c r="H10" s="544">
        <v>1</v>
      </c>
      <c r="I10" s="544"/>
      <c r="J10" s="546"/>
      <c r="K10" s="545">
        <v>5</v>
      </c>
    </row>
    <row r="11" spans="1:23" x14ac:dyDescent="0.2">
      <c r="A11" s="551" t="s">
        <v>216</v>
      </c>
      <c r="B11" s="557" t="s">
        <v>203</v>
      </c>
      <c r="C11" s="544"/>
      <c r="D11" s="544"/>
      <c r="E11" s="544"/>
      <c r="F11" s="544"/>
      <c r="G11" s="544"/>
      <c r="H11" s="544"/>
      <c r="I11" s="544"/>
      <c r="J11" s="546"/>
      <c r="K11" s="545">
        <v>0</v>
      </c>
    </row>
    <row r="12" spans="1:23" x14ac:dyDescent="0.2">
      <c r="A12" s="551" t="s">
        <v>210</v>
      </c>
      <c r="B12" s="557" t="s">
        <v>204</v>
      </c>
      <c r="C12" s="544"/>
      <c r="D12" s="544"/>
      <c r="E12" s="544"/>
      <c r="F12" s="544"/>
      <c r="G12" s="544"/>
      <c r="H12" s="544"/>
      <c r="I12" s="544"/>
      <c r="J12" s="546"/>
      <c r="K12" s="545">
        <v>0</v>
      </c>
    </row>
    <row r="13" spans="1:23" x14ac:dyDescent="0.2">
      <c r="A13" s="551" t="s">
        <v>217</v>
      </c>
      <c r="B13" s="557" t="s">
        <v>205</v>
      </c>
      <c r="C13" s="544"/>
      <c r="D13" s="544"/>
      <c r="E13" s="544"/>
      <c r="F13" s="544"/>
      <c r="G13" s="544"/>
      <c r="H13" s="544"/>
      <c r="I13" s="544"/>
      <c r="J13" s="546"/>
      <c r="K13" s="545">
        <v>0</v>
      </c>
    </row>
    <row r="14" spans="1:23" x14ac:dyDescent="0.2">
      <c r="A14" s="551" t="s">
        <v>218</v>
      </c>
      <c r="B14" s="557" t="s">
        <v>206</v>
      </c>
      <c r="C14" s="544"/>
      <c r="D14" s="544"/>
      <c r="E14" s="544"/>
      <c r="F14" s="544"/>
      <c r="G14" s="544"/>
      <c r="H14" s="544"/>
      <c r="I14" s="544"/>
      <c r="J14" s="546"/>
      <c r="K14" s="545">
        <v>0</v>
      </c>
    </row>
    <row r="15" spans="1:23" ht="12.75" customHeight="1" x14ac:dyDescent="0.2">
      <c r="A15" s="551" t="s">
        <v>219</v>
      </c>
      <c r="B15" s="557" t="s">
        <v>207</v>
      </c>
      <c r="C15" s="544">
        <v>1</v>
      </c>
      <c r="D15" s="544">
        <v>1</v>
      </c>
      <c r="E15" s="544"/>
      <c r="F15" s="544"/>
      <c r="G15" s="544">
        <v>1</v>
      </c>
      <c r="H15" s="544"/>
      <c r="I15" s="544"/>
      <c r="J15" s="546"/>
      <c r="K15" s="545">
        <v>3</v>
      </c>
    </row>
    <row r="16" spans="1:23" x14ac:dyDescent="0.2">
      <c r="A16" s="551" t="s">
        <v>209</v>
      </c>
      <c r="B16" s="557" t="s">
        <v>208</v>
      </c>
      <c r="C16" s="544"/>
      <c r="D16" s="544"/>
      <c r="E16" s="544"/>
      <c r="F16" s="544"/>
      <c r="G16" s="544"/>
      <c r="H16" s="544"/>
      <c r="I16" s="544"/>
      <c r="J16" s="546"/>
      <c r="K16" s="545">
        <v>0</v>
      </c>
    </row>
    <row r="17" spans="1:11" s="453" customFormat="1" x14ac:dyDescent="0.2">
      <c r="A17" s="558" t="s">
        <v>85</v>
      </c>
      <c r="B17" s="559" t="s">
        <v>86</v>
      </c>
      <c r="C17" s="550">
        <v>3</v>
      </c>
      <c r="D17" s="550">
        <v>3</v>
      </c>
      <c r="E17" s="550">
        <v>0</v>
      </c>
      <c r="F17" s="550">
        <v>0</v>
      </c>
      <c r="G17" s="550">
        <v>5</v>
      </c>
      <c r="H17" s="550">
        <v>1</v>
      </c>
      <c r="I17" s="550">
        <v>4</v>
      </c>
      <c r="J17" s="550">
        <v>4</v>
      </c>
      <c r="K17" s="545">
        <v>20</v>
      </c>
    </row>
    <row r="18" spans="1:11" s="453" customFormat="1" x14ac:dyDescent="0.2">
      <c r="A18" s="868" t="s">
        <v>257</v>
      </c>
      <c r="B18" s="869"/>
      <c r="C18" s="988"/>
      <c r="D18" s="989"/>
      <c r="E18" s="989"/>
      <c r="F18" s="989"/>
      <c r="G18" s="989"/>
      <c r="H18" s="989"/>
      <c r="I18" s="989"/>
      <c r="J18" s="989"/>
      <c r="K18" s="990"/>
    </row>
    <row r="19" spans="1:11" s="453" customFormat="1" x14ac:dyDescent="0.2">
      <c r="A19" s="555" t="s">
        <v>197</v>
      </c>
      <c r="B19" s="556" t="s">
        <v>196</v>
      </c>
      <c r="C19" s="991"/>
      <c r="D19" s="992"/>
      <c r="E19" s="992"/>
      <c r="F19" s="992"/>
      <c r="G19" s="992"/>
      <c r="H19" s="992"/>
      <c r="I19" s="992"/>
      <c r="J19" s="992"/>
      <c r="K19" s="993"/>
    </row>
    <row r="20" spans="1:11" s="453" customFormat="1" x14ac:dyDescent="0.2">
      <c r="A20" s="551" t="s">
        <v>211</v>
      </c>
      <c r="B20" s="557" t="s">
        <v>198</v>
      </c>
      <c r="C20" s="544"/>
      <c r="D20" s="544"/>
      <c r="E20" s="544"/>
      <c r="F20" s="544"/>
      <c r="G20" s="544"/>
      <c r="H20" s="544"/>
      <c r="I20" s="544"/>
      <c r="J20" s="546"/>
      <c r="K20" s="545">
        <v>0</v>
      </c>
    </row>
    <row r="21" spans="1:11" s="453" customFormat="1" x14ac:dyDescent="0.2">
      <c r="A21" s="551" t="s">
        <v>212</v>
      </c>
      <c r="B21" s="557" t="s">
        <v>199</v>
      </c>
      <c r="C21" s="544"/>
      <c r="D21" s="544"/>
      <c r="E21" s="544"/>
      <c r="F21" s="544"/>
      <c r="G21" s="544"/>
      <c r="H21" s="544"/>
      <c r="I21" s="544"/>
      <c r="J21" s="546"/>
      <c r="K21" s="545">
        <v>0</v>
      </c>
    </row>
    <row r="22" spans="1:11" s="453" customFormat="1" x14ac:dyDescent="0.2">
      <c r="A22" s="551" t="s">
        <v>213</v>
      </c>
      <c r="B22" s="557" t="s">
        <v>200</v>
      </c>
      <c r="C22" s="544"/>
      <c r="D22" s="544"/>
      <c r="E22" s="544"/>
      <c r="F22" s="544"/>
      <c r="G22" s="544"/>
      <c r="H22" s="544"/>
      <c r="I22" s="544"/>
      <c r="J22" s="546"/>
      <c r="K22" s="545">
        <v>0</v>
      </c>
    </row>
    <row r="23" spans="1:11" s="453" customFormat="1" x14ac:dyDescent="0.2">
      <c r="A23" s="551" t="s">
        <v>214</v>
      </c>
      <c r="B23" s="557" t="s">
        <v>201</v>
      </c>
      <c r="C23" s="544"/>
      <c r="D23" s="544"/>
      <c r="E23" s="544"/>
      <c r="F23" s="544"/>
      <c r="G23" s="544"/>
      <c r="H23" s="544"/>
      <c r="I23" s="544"/>
      <c r="J23" s="546"/>
      <c r="K23" s="545">
        <v>0</v>
      </c>
    </row>
    <row r="24" spans="1:11" s="453" customFormat="1" x14ac:dyDescent="0.2">
      <c r="A24" s="551" t="s">
        <v>215</v>
      </c>
      <c r="B24" s="557" t="s">
        <v>202</v>
      </c>
      <c r="C24" s="544"/>
      <c r="D24" s="544"/>
      <c r="E24" s="544"/>
      <c r="F24" s="544"/>
      <c r="G24" s="544"/>
      <c r="H24" s="544"/>
      <c r="I24" s="544"/>
      <c r="J24" s="546"/>
      <c r="K24" s="545">
        <v>0</v>
      </c>
    </row>
    <row r="25" spans="1:11" s="453" customFormat="1" x14ac:dyDescent="0.2">
      <c r="A25" s="551" t="s">
        <v>216</v>
      </c>
      <c r="B25" s="557" t="s">
        <v>203</v>
      </c>
      <c r="C25" s="544"/>
      <c r="D25" s="544"/>
      <c r="E25" s="544"/>
      <c r="F25" s="544"/>
      <c r="G25" s="544"/>
      <c r="H25" s="544"/>
      <c r="I25" s="544"/>
      <c r="J25" s="546"/>
      <c r="K25" s="545">
        <v>0</v>
      </c>
    </row>
    <row r="26" spans="1:11" s="453" customFormat="1" x14ac:dyDescent="0.2">
      <c r="A26" s="551" t="s">
        <v>210</v>
      </c>
      <c r="B26" s="557" t="s">
        <v>204</v>
      </c>
      <c r="C26" s="544"/>
      <c r="D26" s="544"/>
      <c r="E26" s="544"/>
      <c r="F26" s="544"/>
      <c r="G26" s="544"/>
      <c r="H26" s="544"/>
      <c r="I26" s="544"/>
      <c r="J26" s="546"/>
      <c r="K26" s="545">
        <v>0</v>
      </c>
    </row>
    <row r="27" spans="1:11" s="453" customFormat="1" x14ac:dyDescent="0.2">
      <c r="A27" s="551" t="s">
        <v>217</v>
      </c>
      <c r="B27" s="557" t="s">
        <v>205</v>
      </c>
      <c r="C27" s="544">
        <v>7</v>
      </c>
      <c r="D27" s="544">
        <v>6</v>
      </c>
      <c r="E27" s="544"/>
      <c r="F27" s="544"/>
      <c r="G27" s="544">
        <v>5</v>
      </c>
      <c r="H27" s="544">
        <v>4</v>
      </c>
      <c r="I27" s="544">
        <v>1</v>
      </c>
      <c r="J27" s="546">
        <v>1</v>
      </c>
      <c r="K27" s="545">
        <v>24</v>
      </c>
    </row>
    <row r="28" spans="1:11" s="453" customFormat="1" x14ac:dyDescent="0.2">
      <c r="A28" s="551" t="s">
        <v>218</v>
      </c>
      <c r="B28" s="557" t="s">
        <v>206</v>
      </c>
      <c r="C28" s="544"/>
      <c r="D28" s="544"/>
      <c r="E28" s="544"/>
      <c r="F28" s="544"/>
      <c r="G28" s="544"/>
      <c r="H28" s="544"/>
      <c r="I28" s="544"/>
      <c r="J28" s="546"/>
      <c r="K28" s="545">
        <v>0</v>
      </c>
    </row>
    <row r="29" spans="1:11" s="453" customFormat="1" ht="25.5" x14ac:dyDescent="0.2">
      <c r="A29" s="551" t="s">
        <v>219</v>
      </c>
      <c r="B29" s="557" t="s">
        <v>207</v>
      </c>
      <c r="C29" s="547"/>
      <c r="D29" s="547"/>
      <c r="E29" s="547"/>
      <c r="F29" s="547"/>
      <c r="G29" s="547"/>
      <c r="H29" s="547"/>
      <c r="I29" s="547"/>
      <c r="J29" s="548"/>
      <c r="K29" s="549">
        <v>0</v>
      </c>
    </row>
    <row r="30" spans="1:11" s="453" customFormat="1" x14ac:dyDescent="0.2">
      <c r="A30" s="551" t="s">
        <v>209</v>
      </c>
      <c r="B30" s="557" t="s">
        <v>208</v>
      </c>
      <c r="C30" s="547"/>
      <c r="D30" s="547"/>
      <c r="E30" s="547"/>
      <c r="F30" s="547"/>
      <c r="G30" s="547"/>
      <c r="H30" s="547"/>
      <c r="I30" s="547"/>
      <c r="J30" s="548"/>
      <c r="K30" s="549">
        <v>0</v>
      </c>
    </row>
    <row r="31" spans="1:11" s="453" customFormat="1" x14ac:dyDescent="0.2">
      <c r="A31" s="558" t="s">
        <v>85</v>
      </c>
      <c r="B31" s="559" t="s">
        <v>86</v>
      </c>
      <c r="C31" s="550">
        <v>7</v>
      </c>
      <c r="D31" s="550">
        <v>6</v>
      </c>
      <c r="E31" s="550">
        <v>0</v>
      </c>
      <c r="F31" s="550">
        <v>0</v>
      </c>
      <c r="G31" s="550">
        <v>5</v>
      </c>
      <c r="H31" s="550">
        <v>4</v>
      </c>
      <c r="I31" s="550">
        <v>1</v>
      </c>
      <c r="J31" s="550">
        <v>1</v>
      </c>
      <c r="K31" s="545">
        <v>24</v>
      </c>
    </row>
    <row r="32" spans="1:11" s="453" customFormat="1" x14ac:dyDescent="0.2">
      <c r="A32" s="867" t="s">
        <v>259</v>
      </c>
      <c r="B32" s="1006"/>
      <c r="C32" s="1007"/>
      <c r="D32" s="1007"/>
      <c r="E32" s="1007"/>
      <c r="F32" s="1007"/>
      <c r="G32" s="1007"/>
      <c r="H32" s="1007"/>
      <c r="I32" s="1007"/>
      <c r="J32" s="1007"/>
      <c r="K32" s="1008"/>
    </row>
    <row r="33" spans="1:11" s="453" customFormat="1" x14ac:dyDescent="0.2">
      <c r="A33" s="555" t="s">
        <v>197</v>
      </c>
      <c r="B33" s="556" t="s">
        <v>196</v>
      </c>
      <c r="C33" s="991"/>
      <c r="D33" s="992"/>
      <c r="E33" s="992"/>
      <c r="F33" s="992"/>
      <c r="G33" s="992"/>
      <c r="H33" s="992"/>
      <c r="I33" s="992"/>
      <c r="J33" s="992"/>
      <c r="K33" s="993"/>
    </row>
    <row r="34" spans="1:11" s="453" customFormat="1" x14ac:dyDescent="0.2">
      <c r="A34" s="551" t="s">
        <v>211</v>
      </c>
      <c r="B34" s="557" t="s">
        <v>198</v>
      </c>
      <c r="C34" s="544"/>
      <c r="D34" s="544"/>
      <c r="E34" s="544"/>
      <c r="F34" s="544"/>
      <c r="G34" s="544"/>
      <c r="H34" s="544"/>
      <c r="I34" s="544"/>
      <c r="J34" s="544"/>
      <c r="K34" s="545">
        <v>0</v>
      </c>
    </row>
    <row r="35" spans="1:11" s="453" customFormat="1" x14ac:dyDescent="0.2">
      <c r="A35" s="551" t="s">
        <v>212</v>
      </c>
      <c r="B35" s="557" t="s">
        <v>199</v>
      </c>
      <c r="C35" s="544"/>
      <c r="D35" s="544"/>
      <c r="E35" s="544"/>
      <c r="F35" s="544"/>
      <c r="G35" s="544"/>
      <c r="H35" s="544"/>
      <c r="I35" s="544"/>
      <c r="J35" s="546"/>
      <c r="K35" s="545">
        <v>0</v>
      </c>
    </row>
    <row r="36" spans="1:11" s="453" customFormat="1" x14ac:dyDescent="0.2">
      <c r="A36" s="551" t="s">
        <v>213</v>
      </c>
      <c r="B36" s="557" t="s">
        <v>200</v>
      </c>
      <c r="C36" s="544">
        <v>3</v>
      </c>
      <c r="D36" s="544"/>
      <c r="E36" s="544"/>
      <c r="F36" s="544"/>
      <c r="G36" s="544">
        <v>4</v>
      </c>
      <c r="H36" s="544"/>
      <c r="I36" s="544">
        <v>1</v>
      </c>
      <c r="J36" s="546">
        <v>1</v>
      </c>
      <c r="K36" s="545">
        <v>9</v>
      </c>
    </row>
    <row r="37" spans="1:11" s="453" customFormat="1" x14ac:dyDescent="0.2">
      <c r="A37" s="551" t="s">
        <v>214</v>
      </c>
      <c r="B37" s="557" t="s">
        <v>201</v>
      </c>
      <c r="C37" s="544"/>
      <c r="D37" s="544"/>
      <c r="E37" s="544"/>
      <c r="F37" s="544"/>
      <c r="G37" s="544"/>
      <c r="H37" s="544"/>
      <c r="I37" s="544"/>
      <c r="J37" s="546"/>
      <c r="K37" s="545">
        <v>0</v>
      </c>
    </row>
    <row r="38" spans="1:11" s="453" customFormat="1" x14ac:dyDescent="0.2">
      <c r="A38" s="551" t="s">
        <v>215</v>
      </c>
      <c r="B38" s="557" t="s">
        <v>202</v>
      </c>
      <c r="C38" s="544"/>
      <c r="D38" s="544"/>
      <c r="E38" s="544"/>
      <c r="F38" s="544"/>
      <c r="G38" s="544"/>
      <c r="H38" s="544"/>
      <c r="I38" s="544"/>
      <c r="J38" s="546"/>
      <c r="K38" s="545">
        <v>0</v>
      </c>
    </row>
    <row r="39" spans="1:11" s="453" customFormat="1" x14ac:dyDescent="0.2">
      <c r="A39" s="551" t="s">
        <v>216</v>
      </c>
      <c r="B39" s="557" t="s">
        <v>203</v>
      </c>
      <c r="C39" s="544"/>
      <c r="D39" s="544"/>
      <c r="E39" s="544"/>
      <c r="F39" s="544"/>
      <c r="G39" s="544"/>
      <c r="H39" s="544"/>
      <c r="I39" s="544"/>
      <c r="J39" s="546"/>
      <c r="K39" s="545">
        <v>0</v>
      </c>
    </row>
    <row r="40" spans="1:11" s="453" customFormat="1" x14ac:dyDescent="0.2">
      <c r="A40" s="551" t="s">
        <v>210</v>
      </c>
      <c r="B40" s="557" t="s">
        <v>204</v>
      </c>
      <c r="C40" s="544"/>
      <c r="D40" s="544"/>
      <c r="E40" s="544"/>
      <c r="F40" s="544"/>
      <c r="G40" s="544"/>
      <c r="H40" s="544"/>
      <c r="I40" s="544"/>
      <c r="J40" s="546"/>
      <c r="K40" s="545">
        <v>0</v>
      </c>
    </row>
    <row r="41" spans="1:11" s="453" customFormat="1" x14ac:dyDescent="0.2">
      <c r="A41" s="551" t="s">
        <v>217</v>
      </c>
      <c r="B41" s="557" t="s">
        <v>205</v>
      </c>
      <c r="C41" s="544"/>
      <c r="D41" s="544"/>
      <c r="E41" s="544"/>
      <c r="F41" s="544"/>
      <c r="G41" s="544"/>
      <c r="H41" s="544"/>
      <c r="I41" s="544"/>
      <c r="J41" s="546"/>
      <c r="K41" s="545">
        <v>0</v>
      </c>
    </row>
    <row r="42" spans="1:11" s="453" customFormat="1" x14ac:dyDescent="0.2">
      <c r="A42" s="551" t="s">
        <v>218</v>
      </c>
      <c r="B42" s="557" t="s">
        <v>206</v>
      </c>
      <c r="C42" s="544"/>
      <c r="D42" s="544"/>
      <c r="E42" s="544"/>
      <c r="F42" s="544"/>
      <c r="G42" s="544"/>
      <c r="H42" s="544"/>
      <c r="I42" s="544"/>
      <c r="J42" s="546"/>
      <c r="K42" s="545">
        <v>0</v>
      </c>
    </row>
    <row r="43" spans="1:11" s="453" customFormat="1" ht="25.5" x14ac:dyDescent="0.2">
      <c r="A43" s="551" t="s">
        <v>219</v>
      </c>
      <c r="B43" s="557" t="s">
        <v>207</v>
      </c>
      <c r="C43" s="544"/>
      <c r="D43" s="544"/>
      <c r="E43" s="544"/>
      <c r="F43" s="544"/>
      <c r="G43" s="544"/>
      <c r="H43" s="544"/>
      <c r="I43" s="544"/>
      <c r="J43" s="546"/>
      <c r="K43" s="545">
        <v>0</v>
      </c>
    </row>
    <row r="44" spans="1:11" s="453" customFormat="1" x14ac:dyDescent="0.2">
      <c r="A44" s="551" t="s">
        <v>209</v>
      </c>
      <c r="B44" s="557" t="s">
        <v>208</v>
      </c>
      <c r="C44" s="544"/>
      <c r="D44" s="544"/>
      <c r="E44" s="544"/>
      <c r="F44" s="544"/>
      <c r="G44" s="544"/>
      <c r="H44" s="544"/>
      <c r="I44" s="544"/>
      <c r="J44" s="546"/>
      <c r="K44" s="545">
        <v>0</v>
      </c>
    </row>
    <row r="45" spans="1:11" s="453" customFormat="1" x14ac:dyDescent="0.2">
      <c r="A45" s="558" t="s">
        <v>85</v>
      </c>
      <c r="B45" s="559" t="s">
        <v>86</v>
      </c>
      <c r="C45" s="550">
        <v>3</v>
      </c>
      <c r="D45" s="550">
        <v>0</v>
      </c>
      <c r="E45" s="550">
        <v>0</v>
      </c>
      <c r="F45" s="550">
        <v>0</v>
      </c>
      <c r="G45" s="550">
        <v>4</v>
      </c>
      <c r="H45" s="550">
        <v>0</v>
      </c>
      <c r="I45" s="550">
        <v>1</v>
      </c>
      <c r="J45" s="550">
        <v>1</v>
      </c>
      <c r="K45" s="545">
        <v>9</v>
      </c>
    </row>
    <row r="46" spans="1:11" s="453" customFormat="1" x14ac:dyDescent="0.2">
      <c r="A46" s="868" t="s">
        <v>260</v>
      </c>
      <c r="B46" s="869"/>
      <c r="C46" s="988"/>
      <c r="D46" s="989"/>
      <c r="E46" s="989"/>
      <c r="F46" s="989"/>
      <c r="G46" s="989"/>
      <c r="H46" s="989"/>
      <c r="I46" s="989"/>
      <c r="J46" s="989"/>
      <c r="K46" s="990"/>
    </row>
    <row r="47" spans="1:11" s="453" customFormat="1" x14ac:dyDescent="0.2">
      <c r="A47" s="555" t="s">
        <v>197</v>
      </c>
      <c r="B47" s="556" t="s">
        <v>196</v>
      </c>
      <c r="C47" s="991"/>
      <c r="D47" s="992"/>
      <c r="E47" s="992"/>
      <c r="F47" s="992"/>
      <c r="G47" s="992"/>
      <c r="H47" s="992"/>
      <c r="I47" s="992"/>
      <c r="J47" s="992"/>
      <c r="K47" s="993"/>
    </row>
    <row r="48" spans="1:11" s="453" customFormat="1" x14ac:dyDescent="0.2">
      <c r="A48" s="551" t="s">
        <v>211</v>
      </c>
      <c r="B48" s="557" t="s">
        <v>198</v>
      </c>
      <c r="C48" s="544"/>
      <c r="D48" s="544"/>
      <c r="E48" s="544"/>
      <c r="F48" s="544"/>
      <c r="G48" s="544"/>
      <c r="H48" s="544"/>
      <c r="I48" s="544"/>
      <c r="J48" s="546"/>
      <c r="K48" s="545">
        <v>0</v>
      </c>
    </row>
    <row r="49" spans="1:11" s="453" customFormat="1" x14ac:dyDescent="0.2">
      <c r="A49" s="551" t="s">
        <v>212</v>
      </c>
      <c r="B49" s="557" t="s">
        <v>199</v>
      </c>
      <c r="C49" s="544"/>
      <c r="D49" s="544"/>
      <c r="E49" s="544"/>
      <c r="F49" s="544"/>
      <c r="G49" s="544">
        <v>1</v>
      </c>
      <c r="H49" s="544">
        <v>1</v>
      </c>
      <c r="I49" s="544"/>
      <c r="J49" s="546"/>
      <c r="K49" s="545">
        <v>2</v>
      </c>
    </row>
    <row r="50" spans="1:11" s="453" customFormat="1" x14ac:dyDescent="0.2">
      <c r="A50" s="551" t="s">
        <v>213</v>
      </c>
      <c r="B50" s="557" t="s">
        <v>200</v>
      </c>
      <c r="C50" s="544"/>
      <c r="D50" s="544"/>
      <c r="E50" s="544"/>
      <c r="F50" s="544"/>
      <c r="G50" s="544"/>
      <c r="H50" s="544"/>
      <c r="I50" s="544"/>
      <c r="J50" s="546"/>
      <c r="K50" s="545">
        <v>0</v>
      </c>
    </row>
    <row r="51" spans="1:11" s="453" customFormat="1" x14ac:dyDescent="0.2">
      <c r="A51" s="551" t="s">
        <v>214</v>
      </c>
      <c r="B51" s="557" t="s">
        <v>201</v>
      </c>
      <c r="C51" s="544"/>
      <c r="D51" s="544"/>
      <c r="E51" s="544"/>
      <c r="F51" s="544"/>
      <c r="G51" s="544"/>
      <c r="H51" s="544"/>
      <c r="I51" s="544"/>
      <c r="J51" s="546"/>
      <c r="K51" s="545">
        <v>0</v>
      </c>
    </row>
    <row r="52" spans="1:11" s="453" customFormat="1" x14ac:dyDescent="0.2">
      <c r="A52" s="551" t="s">
        <v>215</v>
      </c>
      <c r="B52" s="557" t="s">
        <v>202</v>
      </c>
      <c r="C52" s="544"/>
      <c r="D52" s="544"/>
      <c r="E52" s="544"/>
      <c r="F52" s="544"/>
      <c r="G52" s="544">
        <v>1</v>
      </c>
      <c r="H52" s="544">
        <v>1</v>
      </c>
      <c r="I52" s="544"/>
      <c r="J52" s="546"/>
      <c r="K52" s="545">
        <v>2</v>
      </c>
    </row>
    <row r="53" spans="1:11" s="453" customFormat="1" x14ac:dyDescent="0.2">
      <c r="A53" s="551" t="s">
        <v>216</v>
      </c>
      <c r="B53" s="557" t="s">
        <v>203</v>
      </c>
      <c r="C53" s="544"/>
      <c r="D53" s="544"/>
      <c r="E53" s="544"/>
      <c r="F53" s="544"/>
      <c r="G53" s="544"/>
      <c r="H53" s="544"/>
      <c r="I53" s="544"/>
      <c r="J53" s="546"/>
      <c r="K53" s="545">
        <v>0</v>
      </c>
    </row>
    <row r="54" spans="1:11" s="453" customFormat="1" x14ac:dyDescent="0.2">
      <c r="A54" s="551" t="s">
        <v>210</v>
      </c>
      <c r="B54" s="557" t="s">
        <v>204</v>
      </c>
      <c r="C54" s="544"/>
      <c r="D54" s="544"/>
      <c r="E54" s="544"/>
      <c r="F54" s="544"/>
      <c r="G54" s="544"/>
      <c r="H54" s="544"/>
      <c r="I54" s="544"/>
      <c r="J54" s="546"/>
      <c r="K54" s="545">
        <v>0</v>
      </c>
    </row>
    <row r="55" spans="1:11" s="453" customFormat="1" x14ac:dyDescent="0.2">
      <c r="A55" s="551" t="s">
        <v>217</v>
      </c>
      <c r="B55" s="557" t="s">
        <v>205</v>
      </c>
      <c r="C55" s="544"/>
      <c r="D55" s="544"/>
      <c r="E55" s="544"/>
      <c r="F55" s="544"/>
      <c r="G55" s="544"/>
      <c r="H55" s="544"/>
      <c r="I55" s="544"/>
      <c r="J55" s="546"/>
      <c r="K55" s="545">
        <v>0</v>
      </c>
    </row>
    <row r="56" spans="1:11" s="453" customFormat="1" x14ac:dyDescent="0.2">
      <c r="A56" s="551" t="s">
        <v>218</v>
      </c>
      <c r="B56" s="557" t="s">
        <v>206</v>
      </c>
      <c r="C56" s="544"/>
      <c r="D56" s="544"/>
      <c r="E56" s="544"/>
      <c r="F56" s="544"/>
      <c r="G56" s="544"/>
      <c r="H56" s="544"/>
      <c r="I56" s="544"/>
      <c r="J56" s="546"/>
      <c r="K56" s="545">
        <v>0</v>
      </c>
    </row>
    <row r="57" spans="1:11" s="453" customFormat="1" ht="25.5" x14ac:dyDescent="0.2">
      <c r="A57" s="551" t="s">
        <v>219</v>
      </c>
      <c r="B57" s="557" t="s">
        <v>207</v>
      </c>
      <c r="C57" s="547">
        <v>9</v>
      </c>
      <c r="D57" s="547">
        <v>6</v>
      </c>
      <c r="E57" s="547"/>
      <c r="F57" s="547"/>
      <c r="G57" s="547">
        <v>1</v>
      </c>
      <c r="H57" s="547">
        <v>1</v>
      </c>
      <c r="I57" s="547"/>
      <c r="J57" s="548"/>
      <c r="K57" s="549">
        <v>17</v>
      </c>
    </row>
    <row r="58" spans="1:11" s="453" customFormat="1" x14ac:dyDescent="0.2">
      <c r="A58" s="551" t="s">
        <v>209</v>
      </c>
      <c r="B58" s="557" t="s">
        <v>208</v>
      </c>
      <c r="C58" s="547"/>
      <c r="D58" s="547"/>
      <c r="E58" s="547"/>
      <c r="F58" s="547"/>
      <c r="G58" s="547"/>
      <c r="H58" s="547"/>
      <c r="I58" s="547"/>
      <c r="J58" s="548"/>
      <c r="K58" s="549">
        <v>0</v>
      </c>
    </row>
    <row r="59" spans="1:11" s="453" customFormat="1" x14ac:dyDescent="0.2">
      <c r="A59" s="558" t="s">
        <v>85</v>
      </c>
      <c r="B59" s="559" t="s">
        <v>86</v>
      </c>
      <c r="C59" s="550">
        <v>9</v>
      </c>
      <c r="D59" s="550">
        <v>6</v>
      </c>
      <c r="E59" s="550">
        <v>0</v>
      </c>
      <c r="F59" s="550">
        <v>0</v>
      </c>
      <c r="G59" s="550">
        <v>3</v>
      </c>
      <c r="H59" s="550">
        <v>3</v>
      </c>
      <c r="I59" s="550">
        <v>0</v>
      </c>
      <c r="J59" s="550">
        <v>0</v>
      </c>
      <c r="K59" s="545">
        <v>21</v>
      </c>
    </row>
    <row r="60" spans="1:11" s="453" customFormat="1" x14ac:dyDescent="0.2">
      <c r="A60" s="867" t="s">
        <v>261</v>
      </c>
      <c r="B60" s="1006"/>
      <c r="C60" s="1007"/>
      <c r="D60" s="1007"/>
      <c r="E60" s="1007"/>
      <c r="F60" s="1007"/>
      <c r="G60" s="1007"/>
      <c r="H60" s="1007"/>
      <c r="I60" s="1007"/>
      <c r="J60" s="1007"/>
      <c r="K60" s="1008"/>
    </row>
    <row r="61" spans="1:11" s="453" customFormat="1" x14ac:dyDescent="0.2">
      <c r="A61" s="555" t="s">
        <v>197</v>
      </c>
      <c r="B61" s="556" t="s">
        <v>196</v>
      </c>
      <c r="C61" s="991"/>
      <c r="D61" s="992"/>
      <c r="E61" s="992"/>
      <c r="F61" s="992"/>
      <c r="G61" s="992"/>
      <c r="H61" s="992"/>
      <c r="I61" s="992"/>
      <c r="J61" s="992"/>
      <c r="K61" s="993"/>
    </row>
    <row r="62" spans="1:11" s="453" customFormat="1" x14ac:dyDescent="0.2">
      <c r="A62" s="551" t="s">
        <v>211</v>
      </c>
      <c r="B62" s="557" t="s">
        <v>198</v>
      </c>
      <c r="C62" s="544"/>
      <c r="D62" s="544"/>
      <c r="E62" s="544"/>
      <c r="F62" s="544"/>
      <c r="G62" s="544"/>
      <c r="H62" s="544"/>
      <c r="I62" s="544"/>
      <c r="J62" s="544"/>
      <c r="K62" s="545">
        <v>0</v>
      </c>
    </row>
    <row r="63" spans="1:11" s="453" customFormat="1" x14ac:dyDescent="0.2">
      <c r="A63" s="551" t="s">
        <v>212</v>
      </c>
      <c r="B63" s="557" t="s">
        <v>199</v>
      </c>
      <c r="C63" s="544"/>
      <c r="D63" s="544"/>
      <c r="E63" s="544"/>
      <c r="F63" s="544"/>
      <c r="G63" s="544"/>
      <c r="H63" s="544"/>
      <c r="I63" s="544"/>
      <c r="J63" s="546"/>
      <c r="K63" s="545">
        <v>0</v>
      </c>
    </row>
    <row r="64" spans="1:11" s="453" customFormat="1" x14ac:dyDescent="0.2">
      <c r="A64" s="551" t="s">
        <v>213</v>
      </c>
      <c r="B64" s="557" t="s">
        <v>200</v>
      </c>
      <c r="C64" s="544"/>
      <c r="D64" s="544"/>
      <c r="E64" s="544"/>
      <c r="F64" s="544"/>
      <c r="G64" s="544"/>
      <c r="H64" s="544"/>
      <c r="I64" s="544"/>
      <c r="J64" s="546"/>
      <c r="K64" s="545">
        <v>0</v>
      </c>
    </row>
    <row r="65" spans="1:11" s="453" customFormat="1" x14ac:dyDescent="0.2">
      <c r="A65" s="551" t="s">
        <v>214</v>
      </c>
      <c r="B65" s="557" t="s">
        <v>201</v>
      </c>
      <c r="C65" s="544"/>
      <c r="D65" s="544"/>
      <c r="E65" s="544"/>
      <c r="F65" s="544"/>
      <c r="G65" s="544"/>
      <c r="H65" s="544"/>
      <c r="I65" s="544"/>
      <c r="J65" s="546"/>
      <c r="K65" s="545">
        <v>0</v>
      </c>
    </row>
    <row r="66" spans="1:11" s="453" customFormat="1" x14ac:dyDescent="0.2">
      <c r="A66" s="551" t="s">
        <v>215</v>
      </c>
      <c r="B66" s="557" t="s">
        <v>202</v>
      </c>
      <c r="C66" s="544"/>
      <c r="D66" s="544"/>
      <c r="E66" s="544"/>
      <c r="F66" s="544"/>
      <c r="G66" s="544"/>
      <c r="H66" s="544"/>
      <c r="I66" s="544"/>
      <c r="J66" s="546"/>
      <c r="K66" s="545">
        <v>0</v>
      </c>
    </row>
    <row r="67" spans="1:11" s="453" customFormat="1" x14ac:dyDescent="0.2">
      <c r="A67" s="551" t="s">
        <v>216</v>
      </c>
      <c r="B67" s="557" t="s">
        <v>203</v>
      </c>
      <c r="C67" s="544">
        <v>3</v>
      </c>
      <c r="D67" s="544">
        <v>2</v>
      </c>
      <c r="E67" s="544"/>
      <c r="F67" s="544"/>
      <c r="G67" s="544">
        <v>3</v>
      </c>
      <c r="H67" s="544">
        <v>2</v>
      </c>
      <c r="I67" s="544">
        <v>3</v>
      </c>
      <c r="J67" s="546"/>
      <c r="K67" s="545">
        <v>13</v>
      </c>
    </row>
    <row r="68" spans="1:11" s="453" customFormat="1" x14ac:dyDescent="0.2">
      <c r="A68" s="551" t="s">
        <v>210</v>
      </c>
      <c r="B68" s="557" t="s">
        <v>204</v>
      </c>
      <c r="C68" s="544"/>
      <c r="D68" s="544"/>
      <c r="E68" s="544"/>
      <c r="F68" s="544"/>
      <c r="G68" s="544"/>
      <c r="H68" s="544"/>
      <c r="I68" s="544"/>
      <c r="J68" s="546"/>
      <c r="K68" s="545">
        <v>0</v>
      </c>
    </row>
    <row r="69" spans="1:11" s="453" customFormat="1" x14ac:dyDescent="0.2">
      <c r="A69" s="551" t="s">
        <v>217</v>
      </c>
      <c r="B69" s="557" t="s">
        <v>205</v>
      </c>
      <c r="C69" s="544"/>
      <c r="D69" s="544"/>
      <c r="E69" s="544"/>
      <c r="F69" s="544"/>
      <c r="G69" s="544">
        <v>1</v>
      </c>
      <c r="H69" s="544"/>
      <c r="I69" s="544"/>
      <c r="J69" s="546"/>
      <c r="K69" s="545">
        <v>1</v>
      </c>
    </row>
    <row r="70" spans="1:11" s="453" customFormat="1" x14ac:dyDescent="0.2">
      <c r="A70" s="551" t="s">
        <v>218</v>
      </c>
      <c r="B70" s="557" t="s">
        <v>206</v>
      </c>
      <c r="C70" s="544"/>
      <c r="D70" s="544"/>
      <c r="E70" s="544"/>
      <c r="F70" s="544"/>
      <c r="G70" s="544"/>
      <c r="H70" s="544"/>
      <c r="I70" s="544"/>
      <c r="J70" s="546"/>
      <c r="K70" s="545">
        <v>0</v>
      </c>
    </row>
    <row r="71" spans="1:11" s="453" customFormat="1" ht="25.5" x14ac:dyDescent="0.2">
      <c r="A71" s="551" t="s">
        <v>219</v>
      </c>
      <c r="B71" s="557" t="s">
        <v>207</v>
      </c>
      <c r="C71" s="544"/>
      <c r="D71" s="544"/>
      <c r="E71" s="544"/>
      <c r="F71" s="544"/>
      <c r="G71" s="544"/>
      <c r="H71" s="544"/>
      <c r="I71" s="544"/>
      <c r="J71" s="546"/>
      <c r="K71" s="545">
        <v>0</v>
      </c>
    </row>
    <row r="72" spans="1:11" s="453" customFormat="1" x14ac:dyDescent="0.2">
      <c r="A72" s="551" t="s">
        <v>209</v>
      </c>
      <c r="B72" s="557" t="s">
        <v>208</v>
      </c>
      <c r="C72" s="544"/>
      <c r="D72" s="544"/>
      <c r="E72" s="544"/>
      <c r="F72" s="544"/>
      <c r="G72" s="544"/>
      <c r="H72" s="544"/>
      <c r="I72" s="544"/>
      <c r="J72" s="546"/>
      <c r="K72" s="545">
        <v>0</v>
      </c>
    </row>
    <row r="73" spans="1:11" s="453" customFormat="1" x14ac:dyDescent="0.2">
      <c r="A73" s="558" t="s">
        <v>85</v>
      </c>
      <c r="B73" s="559" t="s">
        <v>86</v>
      </c>
      <c r="C73" s="550">
        <v>3</v>
      </c>
      <c r="D73" s="550">
        <v>2</v>
      </c>
      <c r="E73" s="550">
        <v>0</v>
      </c>
      <c r="F73" s="550">
        <v>0</v>
      </c>
      <c r="G73" s="550">
        <v>4</v>
      </c>
      <c r="H73" s="550">
        <v>2</v>
      </c>
      <c r="I73" s="550">
        <v>3</v>
      </c>
      <c r="J73" s="550">
        <v>0</v>
      </c>
      <c r="K73" s="545">
        <v>14</v>
      </c>
    </row>
    <row r="74" spans="1:11" s="453" customFormat="1" x14ac:dyDescent="0.2">
      <c r="A74" s="868" t="s">
        <v>262</v>
      </c>
      <c r="B74" s="869"/>
      <c r="C74" s="988"/>
      <c r="D74" s="989"/>
      <c r="E74" s="989"/>
      <c r="F74" s="989"/>
      <c r="G74" s="989"/>
      <c r="H74" s="989"/>
      <c r="I74" s="989"/>
      <c r="J74" s="989"/>
      <c r="K74" s="990"/>
    </row>
    <row r="75" spans="1:11" s="453" customFormat="1" x14ac:dyDescent="0.2">
      <c r="A75" s="555" t="s">
        <v>197</v>
      </c>
      <c r="B75" s="556" t="s">
        <v>196</v>
      </c>
      <c r="C75" s="991"/>
      <c r="D75" s="992"/>
      <c r="E75" s="992"/>
      <c r="F75" s="992"/>
      <c r="G75" s="992"/>
      <c r="H75" s="992"/>
      <c r="I75" s="992"/>
      <c r="J75" s="992"/>
      <c r="K75" s="993"/>
    </row>
    <row r="76" spans="1:11" s="453" customFormat="1" x14ac:dyDescent="0.2">
      <c r="A76" s="551" t="s">
        <v>211</v>
      </c>
      <c r="B76" s="557" t="s">
        <v>198</v>
      </c>
      <c r="C76" s="544"/>
      <c r="D76" s="544"/>
      <c r="E76" s="544"/>
      <c r="F76" s="544"/>
      <c r="G76" s="544"/>
      <c r="H76" s="544"/>
      <c r="I76" s="544"/>
      <c r="J76" s="546"/>
      <c r="K76" s="545">
        <v>0</v>
      </c>
    </row>
    <row r="77" spans="1:11" s="453" customFormat="1" x14ac:dyDescent="0.2">
      <c r="A77" s="551" t="s">
        <v>212</v>
      </c>
      <c r="B77" s="557" t="s">
        <v>199</v>
      </c>
      <c r="C77" s="544">
        <v>3</v>
      </c>
      <c r="D77" s="544">
        <v>3</v>
      </c>
      <c r="E77" s="544"/>
      <c r="F77" s="544"/>
      <c r="G77" s="544">
        <v>3</v>
      </c>
      <c r="H77" s="544">
        <v>3</v>
      </c>
      <c r="I77" s="544"/>
      <c r="J77" s="546"/>
      <c r="K77" s="545">
        <v>12</v>
      </c>
    </row>
    <row r="78" spans="1:11" s="453" customFormat="1" x14ac:dyDescent="0.2">
      <c r="A78" s="551" t="s">
        <v>213</v>
      </c>
      <c r="B78" s="557" t="s">
        <v>200</v>
      </c>
      <c r="C78" s="544">
        <v>7</v>
      </c>
      <c r="D78" s="544">
        <v>4</v>
      </c>
      <c r="E78" s="544"/>
      <c r="F78" s="544"/>
      <c r="G78" s="544">
        <v>4</v>
      </c>
      <c r="H78" s="544">
        <v>4</v>
      </c>
      <c r="I78" s="544">
        <v>2</v>
      </c>
      <c r="J78" s="546">
        <v>2</v>
      </c>
      <c r="K78" s="545">
        <v>23</v>
      </c>
    </row>
    <row r="79" spans="1:11" s="453" customFormat="1" x14ac:dyDescent="0.2">
      <c r="A79" s="551" t="s">
        <v>214</v>
      </c>
      <c r="B79" s="557" t="s">
        <v>201</v>
      </c>
      <c r="C79" s="544">
        <v>3</v>
      </c>
      <c r="D79" s="544">
        <v>2</v>
      </c>
      <c r="E79" s="544"/>
      <c r="F79" s="544"/>
      <c r="G79" s="544">
        <v>1</v>
      </c>
      <c r="H79" s="544"/>
      <c r="I79" s="544"/>
      <c r="J79" s="546"/>
      <c r="K79" s="545">
        <v>6</v>
      </c>
    </row>
    <row r="80" spans="1:11" s="453" customFormat="1" x14ac:dyDescent="0.2">
      <c r="A80" s="551" t="s">
        <v>215</v>
      </c>
      <c r="B80" s="557" t="s">
        <v>202</v>
      </c>
      <c r="C80" s="544"/>
      <c r="D80" s="544"/>
      <c r="E80" s="544"/>
      <c r="F80" s="544"/>
      <c r="G80" s="544"/>
      <c r="H80" s="544"/>
      <c r="I80" s="544"/>
      <c r="J80" s="546"/>
      <c r="K80" s="545">
        <v>0</v>
      </c>
    </row>
    <row r="81" spans="1:11" s="453" customFormat="1" x14ac:dyDescent="0.2">
      <c r="A81" s="551" t="s">
        <v>216</v>
      </c>
      <c r="B81" s="557" t="s">
        <v>203</v>
      </c>
      <c r="C81" s="544"/>
      <c r="D81" s="544"/>
      <c r="E81" s="544"/>
      <c r="F81" s="544"/>
      <c r="G81" s="544"/>
      <c r="H81" s="544"/>
      <c r="I81" s="544"/>
      <c r="J81" s="546"/>
      <c r="K81" s="545">
        <v>0</v>
      </c>
    </row>
    <row r="82" spans="1:11" s="453" customFormat="1" x14ac:dyDescent="0.2">
      <c r="A82" s="551" t="s">
        <v>210</v>
      </c>
      <c r="B82" s="557" t="s">
        <v>204</v>
      </c>
      <c r="C82" s="544"/>
      <c r="D82" s="544"/>
      <c r="E82" s="544"/>
      <c r="F82" s="544"/>
      <c r="G82" s="544"/>
      <c r="H82" s="544"/>
      <c r="I82" s="544"/>
      <c r="J82" s="546"/>
      <c r="K82" s="545">
        <v>0</v>
      </c>
    </row>
    <row r="83" spans="1:11" s="453" customFormat="1" x14ac:dyDescent="0.2">
      <c r="A83" s="551" t="s">
        <v>217</v>
      </c>
      <c r="B83" s="557" t="s">
        <v>205</v>
      </c>
      <c r="C83" s="544"/>
      <c r="D83" s="544"/>
      <c r="E83" s="544"/>
      <c r="F83" s="544"/>
      <c r="G83" s="544"/>
      <c r="H83" s="544"/>
      <c r="I83" s="544"/>
      <c r="J83" s="546"/>
      <c r="K83" s="545">
        <v>0</v>
      </c>
    </row>
    <row r="84" spans="1:11" s="453" customFormat="1" x14ac:dyDescent="0.2">
      <c r="A84" s="551" t="s">
        <v>218</v>
      </c>
      <c r="B84" s="557" t="s">
        <v>206</v>
      </c>
      <c r="C84" s="544"/>
      <c r="D84" s="544"/>
      <c r="E84" s="544"/>
      <c r="F84" s="544"/>
      <c r="G84" s="544"/>
      <c r="H84" s="544"/>
      <c r="I84" s="544"/>
      <c r="J84" s="546"/>
      <c r="K84" s="545">
        <v>0</v>
      </c>
    </row>
    <row r="85" spans="1:11" s="453" customFormat="1" ht="25.5" x14ac:dyDescent="0.2">
      <c r="A85" s="551" t="s">
        <v>219</v>
      </c>
      <c r="B85" s="557" t="s">
        <v>207</v>
      </c>
      <c r="C85" s="547"/>
      <c r="D85" s="547"/>
      <c r="E85" s="547"/>
      <c r="F85" s="547"/>
      <c r="G85" s="547"/>
      <c r="H85" s="547"/>
      <c r="I85" s="547"/>
      <c r="J85" s="548"/>
      <c r="K85" s="549">
        <v>0</v>
      </c>
    </row>
    <row r="86" spans="1:11" s="453" customFormat="1" x14ac:dyDescent="0.2">
      <c r="A86" s="551" t="s">
        <v>209</v>
      </c>
      <c r="B86" s="557" t="s">
        <v>208</v>
      </c>
      <c r="C86" s="547"/>
      <c r="D86" s="547"/>
      <c r="E86" s="547"/>
      <c r="F86" s="547"/>
      <c r="G86" s="547"/>
      <c r="H86" s="547"/>
      <c r="I86" s="547"/>
      <c r="J86" s="548"/>
      <c r="K86" s="549">
        <v>0</v>
      </c>
    </row>
    <row r="87" spans="1:11" s="453" customFormat="1" x14ac:dyDescent="0.2">
      <c r="A87" s="558" t="s">
        <v>85</v>
      </c>
      <c r="B87" s="559" t="s">
        <v>86</v>
      </c>
      <c r="C87" s="550">
        <v>13</v>
      </c>
      <c r="D87" s="550">
        <v>9</v>
      </c>
      <c r="E87" s="550">
        <v>0</v>
      </c>
      <c r="F87" s="550">
        <v>0</v>
      </c>
      <c r="G87" s="550">
        <v>8</v>
      </c>
      <c r="H87" s="550">
        <v>7</v>
      </c>
      <c r="I87" s="550">
        <v>2</v>
      </c>
      <c r="J87" s="550">
        <v>2</v>
      </c>
      <c r="K87" s="545">
        <v>41</v>
      </c>
    </row>
    <row r="88" spans="1:11" s="453" customFormat="1" x14ac:dyDescent="0.2">
      <c r="A88" s="867" t="s">
        <v>263</v>
      </c>
      <c r="B88" s="1006"/>
      <c r="C88" s="1007"/>
      <c r="D88" s="1007"/>
      <c r="E88" s="1007"/>
      <c r="F88" s="1007"/>
      <c r="G88" s="1007"/>
      <c r="H88" s="1007"/>
      <c r="I88" s="1007"/>
      <c r="J88" s="1007"/>
      <c r="K88" s="1008"/>
    </row>
    <row r="89" spans="1:11" s="453" customFormat="1" x14ac:dyDescent="0.2">
      <c r="A89" s="555" t="s">
        <v>197</v>
      </c>
      <c r="B89" s="556" t="s">
        <v>196</v>
      </c>
      <c r="C89" s="991"/>
      <c r="D89" s="992"/>
      <c r="E89" s="992"/>
      <c r="F89" s="992"/>
      <c r="G89" s="992"/>
      <c r="H89" s="992"/>
      <c r="I89" s="992"/>
      <c r="J89" s="992"/>
      <c r="K89" s="993"/>
    </row>
    <row r="90" spans="1:11" s="453" customFormat="1" x14ac:dyDescent="0.2">
      <c r="A90" s="551" t="s">
        <v>211</v>
      </c>
      <c r="B90" s="557" t="s">
        <v>198</v>
      </c>
      <c r="C90" s="544"/>
      <c r="D90" s="544"/>
      <c r="E90" s="544"/>
      <c r="F90" s="544"/>
      <c r="G90" s="544"/>
      <c r="H90" s="544"/>
      <c r="I90" s="544"/>
      <c r="J90" s="544"/>
      <c r="K90" s="545">
        <v>0</v>
      </c>
    </row>
    <row r="91" spans="1:11" s="453" customFormat="1" x14ac:dyDescent="0.2">
      <c r="A91" s="551" t="s">
        <v>212</v>
      </c>
      <c r="B91" s="557" t="s">
        <v>199</v>
      </c>
      <c r="C91" s="544">
        <v>12</v>
      </c>
      <c r="D91" s="544">
        <v>6</v>
      </c>
      <c r="E91" s="544">
        <v>2</v>
      </c>
      <c r="F91" s="544">
        <v>2</v>
      </c>
      <c r="G91" s="544">
        <v>8</v>
      </c>
      <c r="H91" s="544">
        <v>6</v>
      </c>
      <c r="I91" s="544">
        <v>4</v>
      </c>
      <c r="J91" s="546">
        <v>4</v>
      </c>
      <c r="K91" s="545">
        <v>44</v>
      </c>
    </row>
    <row r="92" spans="1:11" s="453" customFormat="1" x14ac:dyDescent="0.2">
      <c r="A92" s="551" t="s">
        <v>213</v>
      </c>
      <c r="B92" s="557" t="s">
        <v>200</v>
      </c>
      <c r="C92" s="544"/>
      <c r="D92" s="544"/>
      <c r="E92" s="544"/>
      <c r="F92" s="544"/>
      <c r="G92" s="544"/>
      <c r="H92" s="544"/>
      <c r="I92" s="544"/>
      <c r="J92" s="546"/>
      <c r="K92" s="545">
        <v>0</v>
      </c>
    </row>
    <row r="93" spans="1:11" s="453" customFormat="1" x14ac:dyDescent="0.2">
      <c r="A93" s="551" t="s">
        <v>214</v>
      </c>
      <c r="B93" s="557" t="s">
        <v>201</v>
      </c>
      <c r="C93" s="544"/>
      <c r="D93" s="544"/>
      <c r="E93" s="544"/>
      <c r="F93" s="544"/>
      <c r="G93" s="544"/>
      <c r="H93" s="544"/>
      <c r="I93" s="544"/>
      <c r="J93" s="546"/>
      <c r="K93" s="545">
        <v>0</v>
      </c>
    </row>
    <row r="94" spans="1:11" s="453" customFormat="1" x14ac:dyDescent="0.2">
      <c r="A94" s="551" t="s">
        <v>215</v>
      </c>
      <c r="B94" s="557" t="s">
        <v>202</v>
      </c>
      <c r="C94" s="544"/>
      <c r="D94" s="544"/>
      <c r="E94" s="544"/>
      <c r="F94" s="544"/>
      <c r="G94" s="544"/>
      <c r="H94" s="544"/>
      <c r="I94" s="544"/>
      <c r="J94" s="546"/>
      <c r="K94" s="545">
        <v>0</v>
      </c>
    </row>
    <row r="95" spans="1:11" s="453" customFormat="1" x14ac:dyDescent="0.2">
      <c r="A95" s="551" t="s">
        <v>216</v>
      </c>
      <c r="B95" s="557" t="s">
        <v>203</v>
      </c>
      <c r="C95" s="544"/>
      <c r="D95" s="544"/>
      <c r="E95" s="544"/>
      <c r="F95" s="544"/>
      <c r="G95" s="544"/>
      <c r="H95" s="544"/>
      <c r="I95" s="544"/>
      <c r="J95" s="546"/>
      <c r="K95" s="545">
        <v>0</v>
      </c>
    </row>
    <row r="96" spans="1:11" x14ac:dyDescent="0.2">
      <c r="A96" s="551" t="s">
        <v>210</v>
      </c>
      <c r="B96" s="557" t="s">
        <v>204</v>
      </c>
      <c r="C96" s="544"/>
      <c r="D96" s="544"/>
      <c r="E96" s="544"/>
      <c r="F96" s="544"/>
      <c r="G96" s="544"/>
      <c r="H96" s="544"/>
      <c r="I96" s="544"/>
      <c r="J96" s="546"/>
      <c r="K96" s="545">
        <v>0</v>
      </c>
    </row>
    <row r="97" spans="1:11" s="5" customFormat="1" x14ac:dyDescent="0.2">
      <c r="A97" s="551" t="s">
        <v>217</v>
      </c>
      <c r="B97" s="557" t="s">
        <v>205</v>
      </c>
      <c r="C97" s="544"/>
      <c r="D97" s="544"/>
      <c r="E97" s="544"/>
      <c r="F97" s="544"/>
      <c r="G97" s="544"/>
      <c r="H97" s="544"/>
      <c r="I97" s="544"/>
      <c r="J97" s="546"/>
      <c r="K97" s="545">
        <v>0</v>
      </c>
    </row>
    <row r="98" spans="1:11" s="2" customFormat="1" x14ac:dyDescent="0.2">
      <c r="A98" s="551" t="s">
        <v>218</v>
      </c>
      <c r="B98" s="557" t="s">
        <v>206</v>
      </c>
      <c r="C98" s="544"/>
      <c r="D98" s="544"/>
      <c r="E98" s="544"/>
      <c r="F98" s="544"/>
      <c r="G98" s="544"/>
      <c r="H98" s="544"/>
      <c r="I98" s="544"/>
      <c r="J98" s="546"/>
      <c r="K98" s="545">
        <v>0</v>
      </c>
    </row>
    <row r="99" spans="1:11" ht="25.5" x14ac:dyDescent="0.2">
      <c r="A99" s="551" t="s">
        <v>219</v>
      </c>
      <c r="B99" s="557" t="s">
        <v>207</v>
      </c>
      <c r="C99" s="544"/>
      <c r="D99" s="544"/>
      <c r="E99" s="544"/>
      <c r="F99" s="544"/>
      <c r="G99" s="544"/>
      <c r="H99" s="544"/>
      <c r="I99" s="544"/>
      <c r="J99" s="546"/>
      <c r="K99" s="545">
        <v>0</v>
      </c>
    </row>
    <row r="100" spans="1:11" x14ac:dyDescent="0.2">
      <c r="A100" s="551" t="s">
        <v>209</v>
      </c>
      <c r="B100" s="557" t="s">
        <v>208</v>
      </c>
      <c r="C100" s="544">
        <v>1</v>
      </c>
      <c r="D100" s="544">
        <v>1</v>
      </c>
      <c r="E100" s="544"/>
      <c r="F100" s="544"/>
      <c r="G100" s="544">
        <v>1</v>
      </c>
      <c r="H100" s="544">
        <v>1</v>
      </c>
      <c r="I100" s="544"/>
      <c r="J100" s="546"/>
      <c r="K100" s="545">
        <v>4</v>
      </c>
    </row>
    <row r="101" spans="1:11" x14ac:dyDescent="0.2">
      <c r="A101" s="558" t="s">
        <v>85</v>
      </c>
      <c r="B101" s="559" t="s">
        <v>86</v>
      </c>
      <c r="C101" s="550">
        <v>13</v>
      </c>
      <c r="D101" s="550">
        <v>7</v>
      </c>
      <c r="E101" s="550">
        <v>2</v>
      </c>
      <c r="F101" s="550">
        <v>2</v>
      </c>
      <c r="G101" s="550">
        <v>9</v>
      </c>
      <c r="H101" s="550">
        <v>7</v>
      </c>
      <c r="I101" s="550">
        <v>4</v>
      </c>
      <c r="J101" s="550">
        <v>4</v>
      </c>
      <c r="K101" s="545">
        <v>48</v>
      </c>
    </row>
    <row r="102" spans="1:11" x14ac:dyDescent="0.2">
      <c r="A102" s="868" t="s">
        <v>264</v>
      </c>
      <c r="B102" s="869"/>
      <c r="C102" s="988"/>
      <c r="D102" s="989"/>
      <c r="E102" s="989"/>
      <c r="F102" s="989"/>
      <c r="G102" s="989"/>
      <c r="H102" s="989"/>
      <c r="I102" s="989"/>
      <c r="J102" s="989"/>
      <c r="K102" s="990"/>
    </row>
    <row r="103" spans="1:11" x14ac:dyDescent="0.2">
      <c r="A103" s="555" t="s">
        <v>197</v>
      </c>
      <c r="B103" s="556" t="s">
        <v>196</v>
      </c>
      <c r="C103" s="991"/>
      <c r="D103" s="992"/>
      <c r="E103" s="992"/>
      <c r="F103" s="992"/>
      <c r="G103" s="992"/>
      <c r="H103" s="992"/>
      <c r="I103" s="992"/>
      <c r="J103" s="992"/>
      <c r="K103" s="993"/>
    </row>
    <row r="104" spans="1:11" x14ac:dyDescent="0.2">
      <c r="A104" s="551" t="s">
        <v>211</v>
      </c>
      <c r="B104" s="557" t="s">
        <v>198</v>
      </c>
      <c r="C104" s="544"/>
      <c r="D104" s="544"/>
      <c r="E104" s="544"/>
      <c r="F104" s="544"/>
      <c r="G104" s="544"/>
      <c r="H104" s="544"/>
      <c r="I104" s="544"/>
      <c r="J104" s="546"/>
      <c r="K104" s="545">
        <v>0</v>
      </c>
    </row>
    <row r="105" spans="1:11" x14ac:dyDescent="0.2">
      <c r="A105" s="551" t="s">
        <v>212</v>
      </c>
      <c r="B105" s="557" t="s">
        <v>199</v>
      </c>
      <c r="C105" s="544">
        <v>6</v>
      </c>
      <c r="D105" s="544">
        <v>5</v>
      </c>
      <c r="E105" s="544"/>
      <c r="F105" s="544"/>
      <c r="G105" s="544">
        <v>6</v>
      </c>
      <c r="H105" s="544">
        <v>5</v>
      </c>
      <c r="I105" s="544"/>
      <c r="J105" s="546"/>
      <c r="K105" s="545">
        <v>22</v>
      </c>
    </row>
    <row r="106" spans="1:11" x14ac:dyDescent="0.2">
      <c r="A106" s="551" t="s">
        <v>213</v>
      </c>
      <c r="B106" s="557" t="s">
        <v>200</v>
      </c>
      <c r="C106" s="544"/>
      <c r="D106" s="544"/>
      <c r="E106" s="544"/>
      <c r="F106" s="544"/>
      <c r="G106" s="544"/>
      <c r="H106" s="544"/>
      <c r="I106" s="544"/>
      <c r="J106" s="546"/>
      <c r="K106" s="545">
        <v>0</v>
      </c>
    </row>
    <row r="107" spans="1:11" x14ac:dyDescent="0.2">
      <c r="A107" s="551" t="s">
        <v>214</v>
      </c>
      <c r="B107" s="557" t="s">
        <v>201</v>
      </c>
      <c r="C107" s="544"/>
      <c r="D107" s="544"/>
      <c r="E107" s="544"/>
      <c r="F107" s="544"/>
      <c r="G107" s="544"/>
      <c r="H107" s="544"/>
      <c r="I107" s="544"/>
      <c r="J107" s="546"/>
      <c r="K107" s="545">
        <v>0</v>
      </c>
    </row>
    <row r="108" spans="1:11" ht="12.75" customHeight="1" x14ac:dyDescent="0.2">
      <c r="A108" s="551" t="s">
        <v>215</v>
      </c>
      <c r="B108" s="557" t="s">
        <v>202</v>
      </c>
      <c r="C108" s="544"/>
      <c r="D108" s="544"/>
      <c r="E108" s="544"/>
      <c r="F108" s="544"/>
      <c r="G108" s="544"/>
      <c r="H108" s="544"/>
      <c r="I108" s="544"/>
      <c r="J108" s="546"/>
      <c r="K108" s="545">
        <v>0</v>
      </c>
    </row>
    <row r="109" spans="1:11" x14ac:dyDescent="0.2">
      <c r="A109" s="551" t="s">
        <v>216</v>
      </c>
      <c r="B109" s="557" t="s">
        <v>203</v>
      </c>
      <c r="C109" s="544">
        <v>8</v>
      </c>
      <c r="D109" s="544">
        <v>4</v>
      </c>
      <c r="E109" s="544"/>
      <c r="F109" s="544"/>
      <c r="G109" s="544">
        <v>6</v>
      </c>
      <c r="H109" s="544"/>
      <c r="I109" s="544">
        <v>5</v>
      </c>
      <c r="J109" s="546">
        <v>2</v>
      </c>
      <c r="K109" s="545">
        <v>25</v>
      </c>
    </row>
    <row r="110" spans="1:11" x14ac:dyDescent="0.2">
      <c r="A110" s="551" t="s">
        <v>210</v>
      </c>
      <c r="B110" s="557" t="s">
        <v>204</v>
      </c>
      <c r="C110" s="544">
        <v>1</v>
      </c>
      <c r="D110" s="544">
        <v>1</v>
      </c>
      <c r="E110" s="544"/>
      <c r="F110" s="544"/>
      <c r="G110" s="544">
        <v>1</v>
      </c>
      <c r="H110" s="544">
        <v>1</v>
      </c>
      <c r="I110" s="544"/>
      <c r="J110" s="546"/>
      <c r="K110" s="545">
        <v>4</v>
      </c>
    </row>
    <row r="111" spans="1:11" x14ac:dyDescent="0.2">
      <c r="A111" s="551" t="s">
        <v>217</v>
      </c>
      <c r="B111" s="557" t="s">
        <v>205</v>
      </c>
      <c r="C111" s="544"/>
      <c r="D111" s="544"/>
      <c r="E111" s="544"/>
      <c r="F111" s="544"/>
      <c r="G111" s="544">
        <v>1</v>
      </c>
      <c r="H111" s="544"/>
      <c r="I111" s="544">
        <v>1</v>
      </c>
      <c r="J111" s="546"/>
      <c r="K111" s="545">
        <v>2</v>
      </c>
    </row>
    <row r="112" spans="1:11" x14ac:dyDescent="0.2">
      <c r="A112" s="551" t="s">
        <v>218</v>
      </c>
      <c r="B112" s="557" t="s">
        <v>206</v>
      </c>
      <c r="C112" s="544"/>
      <c r="D112" s="544"/>
      <c r="E112" s="544"/>
      <c r="F112" s="544"/>
      <c r="G112" s="544"/>
      <c r="H112" s="544"/>
      <c r="I112" s="544"/>
      <c r="J112" s="546"/>
      <c r="K112" s="545">
        <v>0</v>
      </c>
    </row>
    <row r="113" spans="1:11" ht="25.5" x14ac:dyDescent="0.2">
      <c r="A113" s="551" t="s">
        <v>219</v>
      </c>
      <c r="B113" s="557" t="s">
        <v>207</v>
      </c>
      <c r="C113" s="547"/>
      <c r="D113" s="547"/>
      <c r="E113" s="547"/>
      <c r="F113" s="547"/>
      <c r="G113" s="547"/>
      <c r="H113" s="547"/>
      <c r="I113" s="547"/>
      <c r="J113" s="548"/>
      <c r="K113" s="549">
        <v>0</v>
      </c>
    </row>
    <row r="114" spans="1:11" x14ac:dyDescent="0.2">
      <c r="A114" s="551" t="s">
        <v>209</v>
      </c>
      <c r="B114" s="557" t="s">
        <v>208</v>
      </c>
      <c r="C114" s="547"/>
      <c r="D114" s="547"/>
      <c r="E114" s="547"/>
      <c r="F114" s="547"/>
      <c r="G114" s="547"/>
      <c r="H114" s="547"/>
      <c r="I114" s="547"/>
      <c r="J114" s="548"/>
      <c r="K114" s="549">
        <v>0</v>
      </c>
    </row>
    <row r="115" spans="1:11" ht="13.5" thickBot="1" x14ac:dyDescent="0.25">
      <c r="A115" s="560" t="s">
        <v>85</v>
      </c>
      <c r="B115" s="552" t="s">
        <v>86</v>
      </c>
      <c r="C115" s="561">
        <v>15</v>
      </c>
      <c r="D115" s="561">
        <v>10</v>
      </c>
      <c r="E115" s="561">
        <v>0</v>
      </c>
      <c r="F115" s="561">
        <v>0</v>
      </c>
      <c r="G115" s="561">
        <v>14</v>
      </c>
      <c r="H115" s="561">
        <v>6</v>
      </c>
      <c r="I115" s="561">
        <v>6</v>
      </c>
      <c r="J115" s="561">
        <v>2</v>
      </c>
      <c r="K115" s="562">
        <v>53</v>
      </c>
    </row>
    <row r="116" spans="1:11" x14ac:dyDescent="0.2">
      <c r="A116" s="867" t="s">
        <v>287</v>
      </c>
      <c r="B116" s="870"/>
      <c r="C116" s="1006"/>
      <c r="D116" s="1007"/>
      <c r="E116" s="1007"/>
      <c r="F116" s="1007"/>
      <c r="G116" s="1007"/>
      <c r="H116" s="1007"/>
      <c r="I116" s="1007"/>
      <c r="J116" s="1007"/>
      <c r="K116" s="1008"/>
    </row>
    <row r="117" spans="1:11" x14ac:dyDescent="0.2">
      <c r="A117" s="555" t="s">
        <v>197</v>
      </c>
      <c r="B117" s="556" t="s">
        <v>196</v>
      </c>
      <c r="C117" s="991"/>
      <c r="D117" s="992"/>
      <c r="E117" s="992"/>
      <c r="F117" s="992"/>
      <c r="G117" s="992"/>
      <c r="H117" s="992"/>
      <c r="I117" s="992"/>
      <c r="J117" s="992"/>
      <c r="K117" s="993"/>
    </row>
    <row r="118" spans="1:11" x14ac:dyDescent="0.2">
      <c r="A118" s="551" t="s">
        <v>211</v>
      </c>
      <c r="B118" s="557" t="s">
        <v>198</v>
      </c>
      <c r="C118" s="544"/>
      <c r="D118" s="544"/>
      <c r="E118" s="544"/>
      <c r="F118" s="544"/>
      <c r="G118" s="544"/>
      <c r="H118" s="544"/>
      <c r="I118" s="544"/>
      <c r="J118" s="544"/>
      <c r="K118" s="545">
        <v>0</v>
      </c>
    </row>
    <row r="119" spans="1:11" x14ac:dyDescent="0.2">
      <c r="A119" s="551" t="s">
        <v>212</v>
      </c>
      <c r="B119" s="557" t="s">
        <v>199</v>
      </c>
      <c r="C119" s="544">
        <v>21</v>
      </c>
      <c r="D119" s="544">
        <v>14</v>
      </c>
      <c r="E119" s="544">
        <v>2</v>
      </c>
      <c r="F119" s="544">
        <v>2</v>
      </c>
      <c r="G119" s="544">
        <v>18</v>
      </c>
      <c r="H119" s="544">
        <v>15</v>
      </c>
      <c r="I119" s="544">
        <v>4</v>
      </c>
      <c r="J119" s="544">
        <v>4</v>
      </c>
      <c r="K119" s="545">
        <v>80</v>
      </c>
    </row>
    <row r="120" spans="1:11" x14ac:dyDescent="0.2">
      <c r="A120" s="551" t="s">
        <v>213</v>
      </c>
      <c r="B120" s="557" t="s">
        <v>200</v>
      </c>
      <c r="C120" s="544">
        <v>10</v>
      </c>
      <c r="D120" s="544">
        <v>4</v>
      </c>
      <c r="E120" s="544"/>
      <c r="F120" s="544"/>
      <c r="G120" s="544">
        <v>8</v>
      </c>
      <c r="H120" s="544">
        <v>4</v>
      </c>
      <c r="I120" s="544">
        <v>3</v>
      </c>
      <c r="J120" s="544">
        <v>3</v>
      </c>
      <c r="K120" s="545">
        <v>32</v>
      </c>
    </row>
    <row r="121" spans="1:11" x14ac:dyDescent="0.2">
      <c r="A121" s="551" t="s">
        <v>214</v>
      </c>
      <c r="B121" s="557" t="s">
        <v>201</v>
      </c>
      <c r="C121" s="544">
        <v>4</v>
      </c>
      <c r="D121" s="544">
        <v>3</v>
      </c>
      <c r="E121" s="544"/>
      <c r="F121" s="544"/>
      <c r="G121" s="544">
        <v>3</v>
      </c>
      <c r="H121" s="544"/>
      <c r="I121" s="544">
        <v>4</v>
      </c>
      <c r="J121" s="544">
        <v>4</v>
      </c>
      <c r="K121" s="545">
        <v>18</v>
      </c>
    </row>
    <row r="122" spans="1:11" ht="12.75" customHeight="1" x14ac:dyDescent="0.2">
      <c r="A122" s="551" t="s">
        <v>215</v>
      </c>
      <c r="B122" s="557" t="s">
        <v>202</v>
      </c>
      <c r="C122" s="544">
        <v>1</v>
      </c>
      <c r="D122" s="544">
        <v>1</v>
      </c>
      <c r="E122" s="544"/>
      <c r="F122" s="544"/>
      <c r="G122" s="544">
        <v>3</v>
      </c>
      <c r="H122" s="544">
        <v>2</v>
      </c>
      <c r="I122" s="544"/>
      <c r="J122" s="544"/>
      <c r="K122" s="545">
        <v>7</v>
      </c>
    </row>
    <row r="123" spans="1:11" x14ac:dyDescent="0.2">
      <c r="A123" s="551" t="s">
        <v>216</v>
      </c>
      <c r="B123" s="557" t="s">
        <v>203</v>
      </c>
      <c r="C123" s="544">
        <v>11</v>
      </c>
      <c r="D123" s="544">
        <v>6</v>
      </c>
      <c r="E123" s="544"/>
      <c r="F123" s="544"/>
      <c r="G123" s="544">
        <v>9</v>
      </c>
      <c r="H123" s="544">
        <v>2</v>
      </c>
      <c r="I123" s="544">
        <v>8</v>
      </c>
      <c r="J123" s="544">
        <v>2</v>
      </c>
      <c r="K123" s="545">
        <v>38</v>
      </c>
    </row>
    <row r="124" spans="1:11" x14ac:dyDescent="0.2">
      <c r="A124" s="551" t="s">
        <v>210</v>
      </c>
      <c r="B124" s="557" t="s">
        <v>204</v>
      </c>
      <c r="C124" s="544">
        <v>1</v>
      </c>
      <c r="D124" s="544">
        <v>1</v>
      </c>
      <c r="E124" s="544"/>
      <c r="F124" s="544"/>
      <c r="G124" s="544">
        <v>1</v>
      </c>
      <c r="H124" s="544">
        <v>1</v>
      </c>
      <c r="I124" s="544"/>
      <c r="J124" s="544"/>
      <c r="K124" s="545">
        <v>4</v>
      </c>
    </row>
    <row r="125" spans="1:11" x14ac:dyDescent="0.2">
      <c r="A125" s="551" t="s">
        <v>217</v>
      </c>
      <c r="B125" s="557" t="s">
        <v>205</v>
      </c>
      <c r="C125" s="544">
        <v>7</v>
      </c>
      <c r="D125" s="544">
        <v>6</v>
      </c>
      <c r="E125" s="544"/>
      <c r="F125" s="544"/>
      <c r="G125" s="544">
        <v>7</v>
      </c>
      <c r="H125" s="544">
        <v>4</v>
      </c>
      <c r="I125" s="544">
        <v>2</v>
      </c>
      <c r="J125" s="544">
        <v>1</v>
      </c>
      <c r="K125" s="545">
        <v>27</v>
      </c>
    </row>
    <row r="126" spans="1:11" x14ac:dyDescent="0.2">
      <c r="A126" s="551" t="s">
        <v>218</v>
      </c>
      <c r="B126" s="557" t="s">
        <v>206</v>
      </c>
      <c r="C126" s="544"/>
      <c r="D126" s="544"/>
      <c r="E126" s="544"/>
      <c r="F126" s="544"/>
      <c r="G126" s="544"/>
      <c r="H126" s="544"/>
      <c r="I126" s="544"/>
      <c r="J126" s="544"/>
      <c r="K126" s="545">
        <v>0</v>
      </c>
    </row>
    <row r="127" spans="1:11" ht="25.5" x14ac:dyDescent="0.2">
      <c r="A127" s="551" t="s">
        <v>219</v>
      </c>
      <c r="B127" s="557" t="s">
        <v>207</v>
      </c>
      <c r="C127" s="544">
        <v>10</v>
      </c>
      <c r="D127" s="544">
        <v>7</v>
      </c>
      <c r="E127" s="544"/>
      <c r="F127" s="544"/>
      <c r="G127" s="544">
        <v>2</v>
      </c>
      <c r="H127" s="544">
        <v>1</v>
      </c>
      <c r="I127" s="544"/>
      <c r="J127" s="544"/>
      <c r="K127" s="545">
        <v>20</v>
      </c>
    </row>
    <row r="128" spans="1:11" ht="13.5" thickBot="1" x14ac:dyDescent="0.25">
      <c r="A128" s="553" t="s">
        <v>209</v>
      </c>
      <c r="B128" s="567" t="s">
        <v>208</v>
      </c>
      <c r="C128" s="554">
        <v>1</v>
      </c>
      <c r="D128" s="554">
        <v>1</v>
      </c>
      <c r="E128" s="554"/>
      <c r="F128" s="554"/>
      <c r="G128" s="554">
        <v>1</v>
      </c>
      <c r="H128" s="554">
        <v>1</v>
      </c>
      <c r="I128" s="554"/>
      <c r="J128" s="554"/>
      <c r="K128" s="562">
        <v>4</v>
      </c>
    </row>
    <row r="129" spans="1:11" ht="13.5" thickBot="1" x14ac:dyDescent="0.25">
      <c r="A129" s="563" t="s">
        <v>87</v>
      </c>
      <c r="B129" s="564" t="s">
        <v>86</v>
      </c>
      <c r="C129" s="565">
        <v>66</v>
      </c>
      <c r="D129" s="565">
        <v>43</v>
      </c>
      <c r="E129" s="565">
        <v>2</v>
      </c>
      <c r="F129" s="565">
        <v>2</v>
      </c>
      <c r="G129" s="565">
        <v>52</v>
      </c>
      <c r="H129" s="565">
        <v>30</v>
      </c>
      <c r="I129" s="565">
        <v>21</v>
      </c>
      <c r="J129" s="565">
        <v>14</v>
      </c>
      <c r="K129" s="566">
        <v>230</v>
      </c>
    </row>
    <row r="131" spans="1:11" ht="15" x14ac:dyDescent="0.25">
      <c r="A131" s="570" t="s">
        <v>5</v>
      </c>
      <c r="B131" s="569" t="s">
        <v>6</v>
      </c>
      <c r="C131" s="568"/>
      <c r="D131" s="568"/>
      <c r="E131" s="568"/>
      <c r="F131" s="568"/>
    </row>
    <row r="132" spans="1:11" ht="15" x14ac:dyDescent="0.25">
      <c r="A132" s="569"/>
      <c r="B132" s="569"/>
      <c r="C132" s="568"/>
      <c r="D132" s="568"/>
      <c r="E132" s="568"/>
      <c r="F132" s="568"/>
    </row>
  </sheetData>
  <sheetProtection password="CC2B" sheet="1" objects="1" scenarios="1"/>
  <mergeCells count="26">
    <mergeCell ref="C116:K116"/>
    <mergeCell ref="C117:K117"/>
    <mergeCell ref="B4:K4"/>
    <mergeCell ref="C18:K18"/>
    <mergeCell ref="C5:K5"/>
    <mergeCell ref="C19:K19"/>
    <mergeCell ref="B32:K32"/>
    <mergeCell ref="C33:K33"/>
    <mergeCell ref="C46:K46"/>
    <mergeCell ref="C47:K47"/>
    <mergeCell ref="B60:K60"/>
    <mergeCell ref="C61:K61"/>
    <mergeCell ref="C74:K74"/>
    <mergeCell ref="C75:K75"/>
    <mergeCell ref="B88:K88"/>
    <mergeCell ref="C89:K89"/>
    <mergeCell ref="C102:K102"/>
    <mergeCell ref="C103:K103"/>
    <mergeCell ref="M1:W1"/>
    <mergeCell ref="A1:K1"/>
    <mergeCell ref="C2:D2"/>
    <mergeCell ref="E2:F2"/>
    <mergeCell ref="G2:H2"/>
    <mergeCell ref="I2:J2"/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5" fitToWidth="0" orientation="portrait" useFirstPageNumber="1" r:id="rId1"/>
  <headerFooter>
    <oddFooter>&amp;C&amp;P</oddFooter>
  </headerFooter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32"/>
  <sheetViews>
    <sheetView zoomScaleNormal="100" workbookViewId="0">
      <selection activeCell="F91" sqref="F90:F91"/>
    </sheetView>
  </sheetViews>
  <sheetFormatPr defaultColWidth="9.140625" defaultRowHeight="12.75" x14ac:dyDescent="0.2"/>
  <cols>
    <col min="1" max="1" width="47.85546875" style="2" customWidth="1"/>
    <col min="2" max="2" width="6.7109375" style="3" customWidth="1"/>
    <col min="3" max="3" width="8.28515625" style="1" customWidth="1"/>
    <col min="4" max="4" width="6.85546875" style="1" customWidth="1"/>
    <col min="5" max="5" width="8.5703125" style="1" customWidth="1"/>
    <col min="6" max="6" width="7.42578125" style="1" customWidth="1"/>
    <col min="7" max="7" width="8.7109375" style="1" customWidth="1"/>
    <col min="8" max="8" width="7" style="1" customWidth="1"/>
    <col min="9" max="11" width="9.140625" style="1"/>
    <col min="12" max="12" width="4.7109375" style="1" customWidth="1"/>
    <col min="13" max="16384" width="9.140625" style="1"/>
  </cols>
  <sheetData>
    <row r="1" spans="1:16" ht="25.5" customHeight="1" x14ac:dyDescent="0.2">
      <c r="A1" s="1012" t="s">
        <v>316</v>
      </c>
      <c r="B1" s="1013"/>
      <c r="C1" s="1013"/>
      <c r="D1" s="1013"/>
      <c r="E1" s="1013"/>
      <c r="F1" s="1013"/>
      <c r="G1" s="1013"/>
      <c r="H1" s="1013"/>
      <c r="I1" s="1013"/>
      <c r="J1" s="1013"/>
      <c r="K1" s="1014"/>
    </row>
    <row r="2" spans="1:16" s="4" customFormat="1" ht="38.25" customHeight="1" x14ac:dyDescent="0.2">
      <c r="A2" s="1017" t="s">
        <v>268</v>
      </c>
      <c r="B2" s="1019"/>
      <c r="C2" s="1015" t="s">
        <v>0</v>
      </c>
      <c r="D2" s="1016"/>
      <c r="E2" s="1015" t="s">
        <v>2</v>
      </c>
      <c r="F2" s="1016"/>
      <c r="G2" s="1015" t="s">
        <v>1</v>
      </c>
      <c r="H2" s="1016"/>
      <c r="I2" s="1015" t="s">
        <v>3</v>
      </c>
      <c r="J2" s="1016"/>
      <c r="K2" s="42" t="s">
        <v>4</v>
      </c>
    </row>
    <row r="3" spans="1:16" s="4" customFormat="1" ht="13.5" customHeight="1" thickBot="1" x14ac:dyDescent="0.25">
      <c r="A3" s="1018"/>
      <c r="B3" s="1020"/>
      <c r="C3" s="876" t="s">
        <v>7</v>
      </c>
      <c r="D3" s="876" t="s">
        <v>8</v>
      </c>
      <c r="E3" s="876" t="s">
        <v>7</v>
      </c>
      <c r="F3" s="876" t="s">
        <v>8</v>
      </c>
      <c r="G3" s="876" t="s">
        <v>7</v>
      </c>
      <c r="H3" s="876" t="s">
        <v>8</v>
      </c>
      <c r="I3" s="876" t="s">
        <v>7</v>
      </c>
      <c r="J3" s="876" t="s">
        <v>8</v>
      </c>
      <c r="K3" s="877"/>
    </row>
    <row r="4" spans="1:16" s="5" customFormat="1" x14ac:dyDescent="0.2">
      <c r="A4" s="867" t="s">
        <v>258</v>
      </c>
      <c r="B4" s="870"/>
      <c r="C4" s="1024"/>
      <c r="D4" s="1025"/>
      <c r="E4" s="1025"/>
      <c r="F4" s="1025"/>
      <c r="G4" s="1025"/>
      <c r="H4" s="1025"/>
      <c r="I4" s="1025"/>
      <c r="J4" s="1025"/>
      <c r="K4" s="1026"/>
    </row>
    <row r="5" spans="1:16" s="2" customFormat="1" x14ac:dyDescent="0.2">
      <c r="A5" s="580" t="s">
        <v>197</v>
      </c>
      <c r="B5" s="581" t="s">
        <v>196</v>
      </c>
      <c r="C5" s="1021"/>
      <c r="D5" s="1022"/>
      <c r="E5" s="1022"/>
      <c r="F5" s="1022"/>
      <c r="G5" s="1022"/>
      <c r="H5" s="1022"/>
      <c r="I5" s="1022"/>
      <c r="J5" s="1022"/>
      <c r="K5" s="1023"/>
    </row>
    <row r="6" spans="1:16" x14ac:dyDescent="0.2">
      <c r="A6" s="579" t="s">
        <v>211</v>
      </c>
      <c r="B6" s="582" t="s">
        <v>198</v>
      </c>
      <c r="C6" s="590"/>
      <c r="D6" s="590"/>
      <c r="E6" s="590"/>
      <c r="F6" s="590"/>
      <c r="G6" s="590"/>
      <c r="H6" s="590"/>
      <c r="I6" s="590"/>
      <c r="J6" s="592"/>
      <c r="K6" s="575">
        <f>SUM(C6:J6)</f>
        <v>0</v>
      </c>
    </row>
    <row r="7" spans="1:16" ht="12.75" customHeight="1" x14ac:dyDescent="0.2">
      <c r="A7" s="579" t="s">
        <v>212</v>
      </c>
      <c r="B7" s="582" t="s">
        <v>199</v>
      </c>
      <c r="C7" s="590"/>
      <c r="D7" s="590"/>
      <c r="E7" s="590"/>
      <c r="F7" s="590"/>
      <c r="G7" s="590"/>
      <c r="H7" s="590"/>
      <c r="I7" s="590"/>
      <c r="J7" s="592"/>
      <c r="K7" s="575">
        <f t="shared" ref="K7:K16" si="0">SUM(C7:J7)</f>
        <v>0</v>
      </c>
    </row>
    <row r="8" spans="1:16" ht="12.75" customHeight="1" x14ac:dyDescent="0.2">
      <c r="A8" s="579" t="s">
        <v>213</v>
      </c>
      <c r="B8" s="582" t="s">
        <v>200</v>
      </c>
      <c r="C8" s="590"/>
      <c r="D8" s="590"/>
      <c r="E8" s="590"/>
      <c r="F8" s="590"/>
      <c r="G8" s="590"/>
      <c r="H8" s="590"/>
      <c r="I8" s="590"/>
      <c r="J8" s="592"/>
      <c r="K8" s="575">
        <f t="shared" si="0"/>
        <v>0</v>
      </c>
    </row>
    <row r="9" spans="1:16" ht="12.75" customHeight="1" x14ac:dyDescent="0.2">
      <c r="A9" s="579" t="s">
        <v>214</v>
      </c>
      <c r="B9" s="582" t="s">
        <v>201</v>
      </c>
      <c r="C9" s="590"/>
      <c r="D9" s="590"/>
      <c r="E9" s="590"/>
      <c r="F9" s="590"/>
      <c r="G9" s="590"/>
      <c r="H9" s="590"/>
      <c r="I9" s="590">
        <v>2</v>
      </c>
      <c r="J9" s="592">
        <v>2</v>
      </c>
      <c r="K9" s="575">
        <f t="shared" si="0"/>
        <v>4</v>
      </c>
    </row>
    <row r="10" spans="1:16" ht="12.75" customHeight="1" x14ac:dyDescent="0.2">
      <c r="A10" s="579" t="s">
        <v>215</v>
      </c>
      <c r="B10" s="582" t="s">
        <v>202</v>
      </c>
      <c r="C10" s="590"/>
      <c r="D10" s="590"/>
      <c r="E10" s="590"/>
      <c r="F10" s="590"/>
      <c r="G10" s="590"/>
      <c r="H10" s="590"/>
      <c r="I10" s="590"/>
      <c r="J10" s="592"/>
      <c r="K10" s="575">
        <f t="shared" si="0"/>
        <v>0</v>
      </c>
    </row>
    <row r="11" spans="1:16" ht="12.75" customHeight="1" x14ac:dyDescent="0.2">
      <c r="A11" s="579" t="s">
        <v>216</v>
      </c>
      <c r="B11" s="582" t="s">
        <v>203</v>
      </c>
      <c r="C11" s="590"/>
      <c r="D11" s="590"/>
      <c r="E11" s="590"/>
      <c r="F11" s="590"/>
      <c r="G11" s="590"/>
      <c r="H11" s="590"/>
      <c r="I11" s="590"/>
      <c r="J11" s="592"/>
      <c r="K11" s="575">
        <f t="shared" si="0"/>
        <v>0</v>
      </c>
      <c r="M11" s="48"/>
      <c r="N11" s="48"/>
      <c r="O11" s="48"/>
      <c r="P11" s="48"/>
    </row>
    <row r="12" spans="1:16" ht="12.75" customHeight="1" x14ac:dyDescent="0.2">
      <c r="A12" s="579" t="s">
        <v>210</v>
      </c>
      <c r="B12" s="582" t="s">
        <v>204</v>
      </c>
      <c r="C12" s="590"/>
      <c r="D12" s="590"/>
      <c r="E12" s="590"/>
      <c r="F12" s="590"/>
      <c r="G12" s="590"/>
      <c r="H12" s="590"/>
      <c r="I12" s="590"/>
      <c r="J12" s="592"/>
      <c r="K12" s="575">
        <f t="shared" si="0"/>
        <v>0</v>
      </c>
      <c r="M12" s="48"/>
      <c r="N12" s="48"/>
      <c r="O12" s="48"/>
      <c r="P12" s="48"/>
    </row>
    <row r="13" spans="1:16" ht="12.75" customHeight="1" x14ac:dyDescent="0.2">
      <c r="A13" s="579" t="s">
        <v>217</v>
      </c>
      <c r="B13" s="582" t="s">
        <v>205</v>
      </c>
      <c r="C13" s="590"/>
      <c r="D13" s="590"/>
      <c r="E13" s="590"/>
      <c r="F13" s="590"/>
      <c r="G13" s="590"/>
      <c r="H13" s="590"/>
      <c r="I13" s="590"/>
      <c r="J13" s="592"/>
      <c r="K13" s="575">
        <f t="shared" si="0"/>
        <v>0</v>
      </c>
    </row>
    <row r="14" spans="1:16" x14ac:dyDescent="0.2">
      <c r="A14" s="579" t="s">
        <v>218</v>
      </c>
      <c r="B14" s="582" t="s">
        <v>206</v>
      </c>
      <c r="C14" s="590"/>
      <c r="D14" s="590"/>
      <c r="E14" s="590"/>
      <c r="F14" s="590"/>
      <c r="G14" s="590"/>
      <c r="H14" s="590"/>
      <c r="I14" s="590"/>
      <c r="J14" s="592"/>
      <c r="K14" s="575">
        <f t="shared" si="0"/>
        <v>0</v>
      </c>
    </row>
    <row r="15" spans="1:16" x14ac:dyDescent="0.2">
      <c r="A15" s="579" t="s">
        <v>219</v>
      </c>
      <c r="B15" s="582" t="s">
        <v>207</v>
      </c>
      <c r="C15" s="590"/>
      <c r="D15" s="590"/>
      <c r="E15" s="590"/>
      <c r="F15" s="590"/>
      <c r="G15" s="590"/>
      <c r="H15" s="590"/>
      <c r="I15" s="590"/>
      <c r="J15" s="592"/>
      <c r="K15" s="575">
        <f t="shared" si="0"/>
        <v>0</v>
      </c>
    </row>
    <row r="16" spans="1:16" x14ac:dyDescent="0.2">
      <c r="A16" s="579" t="s">
        <v>209</v>
      </c>
      <c r="B16" s="582" t="s">
        <v>208</v>
      </c>
      <c r="C16" s="590"/>
      <c r="D16" s="590"/>
      <c r="E16" s="590"/>
      <c r="F16" s="590"/>
      <c r="G16" s="590"/>
      <c r="H16" s="590"/>
      <c r="I16" s="590"/>
      <c r="J16" s="592"/>
      <c r="K16" s="575">
        <f t="shared" si="0"/>
        <v>0</v>
      </c>
    </row>
    <row r="17" spans="1:11" ht="12.75" customHeight="1" thickBot="1" x14ac:dyDescent="0.25">
      <c r="A17" s="583" t="s">
        <v>85</v>
      </c>
      <c r="B17" s="584" t="s">
        <v>86</v>
      </c>
      <c r="C17" s="578">
        <f>SUM(C6:C16)</f>
        <v>0</v>
      </c>
      <c r="D17" s="578">
        <f t="shared" ref="D17:J17" si="1">SUM(D6:D16)</f>
        <v>0</v>
      </c>
      <c r="E17" s="578">
        <f t="shared" si="1"/>
        <v>0</v>
      </c>
      <c r="F17" s="578">
        <f t="shared" si="1"/>
        <v>0</v>
      </c>
      <c r="G17" s="578">
        <f t="shared" si="1"/>
        <v>0</v>
      </c>
      <c r="H17" s="578">
        <f t="shared" si="1"/>
        <v>0</v>
      </c>
      <c r="I17" s="578">
        <f t="shared" si="1"/>
        <v>2</v>
      </c>
      <c r="J17" s="578">
        <f t="shared" si="1"/>
        <v>2</v>
      </c>
      <c r="K17" s="575">
        <f>SUM(K6:K16)</f>
        <v>4</v>
      </c>
    </row>
    <row r="18" spans="1:11" s="589" customFormat="1" ht="12.75" customHeight="1" x14ac:dyDescent="0.2">
      <c r="A18" s="867" t="s">
        <v>257</v>
      </c>
      <c r="B18" s="870"/>
      <c r="C18" s="1024"/>
      <c r="D18" s="1025"/>
      <c r="E18" s="1025"/>
      <c r="F18" s="1025"/>
      <c r="G18" s="1025"/>
      <c r="H18" s="1025"/>
      <c r="I18" s="1025"/>
      <c r="J18" s="1025"/>
      <c r="K18" s="1026"/>
    </row>
    <row r="19" spans="1:11" s="589" customFormat="1" ht="12.75" customHeight="1" x14ac:dyDescent="0.2">
      <c r="A19" s="595" t="s">
        <v>197</v>
      </c>
      <c r="B19" s="596" t="s">
        <v>196</v>
      </c>
      <c r="C19" s="1021"/>
      <c r="D19" s="1022"/>
      <c r="E19" s="1022"/>
      <c r="F19" s="1022"/>
      <c r="G19" s="1022"/>
      <c r="H19" s="1022"/>
      <c r="I19" s="1022"/>
      <c r="J19" s="1022"/>
      <c r="K19" s="1023"/>
    </row>
    <row r="20" spans="1:11" s="589" customFormat="1" ht="12.75" customHeight="1" x14ac:dyDescent="0.2">
      <c r="A20" s="594" t="s">
        <v>211</v>
      </c>
      <c r="B20" s="597" t="s">
        <v>198</v>
      </c>
      <c r="C20" s="600"/>
      <c r="D20" s="600"/>
      <c r="E20" s="600"/>
      <c r="F20" s="600"/>
      <c r="G20" s="600"/>
      <c r="H20" s="600"/>
      <c r="I20" s="600"/>
      <c r="J20" s="601"/>
      <c r="K20" s="591">
        <f>SUM(C20:J20)</f>
        <v>0</v>
      </c>
    </row>
    <row r="21" spans="1:11" s="589" customFormat="1" ht="12.75" customHeight="1" x14ac:dyDescent="0.2">
      <c r="A21" s="594" t="s">
        <v>212</v>
      </c>
      <c r="B21" s="597" t="s">
        <v>199</v>
      </c>
      <c r="C21" s="600"/>
      <c r="D21" s="600"/>
      <c r="E21" s="600"/>
      <c r="F21" s="600"/>
      <c r="G21" s="600"/>
      <c r="H21" s="600"/>
      <c r="I21" s="600"/>
      <c r="J21" s="601"/>
      <c r="K21" s="591">
        <f t="shared" ref="K21:K30" si="2">SUM(C21:J21)</f>
        <v>0</v>
      </c>
    </row>
    <row r="22" spans="1:11" s="589" customFormat="1" ht="12.75" customHeight="1" x14ac:dyDescent="0.2">
      <c r="A22" s="594" t="s">
        <v>213</v>
      </c>
      <c r="B22" s="597" t="s">
        <v>200</v>
      </c>
      <c r="C22" s="600"/>
      <c r="D22" s="600"/>
      <c r="E22" s="600"/>
      <c r="F22" s="600"/>
      <c r="G22" s="600"/>
      <c r="H22" s="600"/>
      <c r="I22" s="600"/>
      <c r="J22" s="601"/>
      <c r="K22" s="591">
        <f t="shared" si="2"/>
        <v>0</v>
      </c>
    </row>
    <row r="23" spans="1:11" s="589" customFormat="1" ht="12.75" customHeight="1" x14ac:dyDescent="0.2">
      <c r="A23" s="594" t="s">
        <v>214</v>
      </c>
      <c r="B23" s="597" t="s">
        <v>201</v>
      </c>
      <c r="C23" s="600"/>
      <c r="D23" s="600"/>
      <c r="E23" s="600"/>
      <c r="F23" s="600"/>
      <c r="G23" s="600"/>
      <c r="H23" s="600"/>
      <c r="I23" s="600"/>
      <c r="J23" s="601"/>
      <c r="K23" s="591">
        <f t="shared" si="2"/>
        <v>0</v>
      </c>
    </row>
    <row r="24" spans="1:11" s="589" customFormat="1" ht="12.75" customHeight="1" x14ac:dyDescent="0.2">
      <c r="A24" s="594" t="s">
        <v>215</v>
      </c>
      <c r="B24" s="597" t="s">
        <v>202</v>
      </c>
      <c r="C24" s="600"/>
      <c r="D24" s="600"/>
      <c r="E24" s="600"/>
      <c r="F24" s="600"/>
      <c r="G24" s="600"/>
      <c r="H24" s="600"/>
      <c r="I24" s="600"/>
      <c r="J24" s="601"/>
      <c r="K24" s="591">
        <f t="shared" si="2"/>
        <v>0</v>
      </c>
    </row>
    <row r="25" spans="1:11" s="589" customFormat="1" ht="12.75" customHeight="1" x14ac:dyDescent="0.2">
      <c r="A25" s="594" t="s">
        <v>216</v>
      </c>
      <c r="B25" s="597" t="s">
        <v>203</v>
      </c>
      <c r="C25" s="600"/>
      <c r="D25" s="600"/>
      <c r="E25" s="600"/>
      <c r="F25" s="600"/>
      <c r="G25" s="600"/>
      <c r="H25" s="600"/>
      <c r="I25" s="600"/>
      <c r="J25" s="601"/>
      <c r="K25" s="591">
        <f t="shared" si="2"/>
        <v>0</v>
      </c>
    </row>
    <row r="26" spans="1:11" s="589" customFormat="1" ht="12.75" customHeight="1" x14ac:dyDescent="0.2">
      <c r="A26" s="594" t="s">
        <v>210</v>
      </c>
      <c r="B26" s="597" t="s">
        <v>204</v>
      </c>
      <c r="C26" s="600"/>
      <c r="D26" s="600"/>
      <c r="E26" s="600"/>
      <c r="F26" s="600"/>
      <c r="G26" s="600"/>
      <c r="H26" s="600"/>
      <c r="I26" s="600"/>
      <c r="J26" s="601"/>
      <c r="K26" s="591">
        <f t="shared" si="2"/>
        <v>0</v>
      </c>
    </row>
    <row r="27" spans="1:11" s="589" customFormat="1" ht="12.75" customHeight="1" x14ac:dyDescent="0.2">
      <c r="A27" s="594" t="s">
        <v>217</v>
      </c>
      <c r="B27" s="597" t="s">
        <v>205</v>
      </c>
      <c r="C27" s="600"/>
      <c r="D27" s="600"/>
      <c r="E27" s="600"/>
      <c r="F27" s="600"/>
      <c r="G27" s="600"/>
      <c r="H27" s="600"/>
      <c r="I27" s="600"/>
      <c r="J27" s="601"/>
      <c r="K27" s="591">
        <f t="shared" si="2"/>
        <v>0</v>
      </c>
    </row>
    <row r="28" spans="1:11" s="589" customFormat="1" ht="12.75" customHeight="1" x14ac:dyDescent="0.2">
      <c r="A28" s="594" t="s">
        <v>218</v>
      </c>
      <c r="B28" s="597" t="s">
        <v>206</v>
      </c>
      <c r="C28" s="600"/>
      <c r="D28" s="600"/>
      <c r="E28" s="600"/>
      <c r="F28" s="600"/>
      <c r="G28" s="600"/>
      <c r="H28" s="600"/>
      <c r="I28" s="600"/>
      <c r="J28" s="601"/>
      <c r="K28" s="591">
        <f t="shared" si="2"/>
        <v>0</v>
      </c>
    </row>
    <row r="29" spans="1:11" s="589" customFormat="1" ht="12.75" customHeight="1" x14ac:dyDescent="0.2">
      <c r="A29" s="594" t="s">
        <v>219</v>
      </c>
      <c r="B29" s="597" t="s">
        <v>207</v>
      </c>
      <c r="C29" s="602"/>
      <c r="D29" s="602"/>
      <c r="E29" s="602"/>
      <c r="F29" s="602"/>
      <c r="G29" s="602"/>
      <c r="H29" s="602"/>
      <c r="I29" s="602"/>
      <c r="J29" s="603"/>
      <c r="K29" s="591">
        <f t="shared" si="2"/>
        <v>0</v>
      </c>
    </row>
    <row r="30" spans="1:11" s="589" customFormat="1" ht="12.75" customHeight="1" x14ac:dyDescent="0.2">
      <c r="A30" s="594" t="s">
        <v>209</v>
      </c>
      <c r="B30" s="597" t="s">
        <v>208</v>
      </c>
      <c r="C30" s="602"/>
      <c r="D30" s="602"/>
      <c r="E30" s="602"/>
      <c r="F30" s="602"/>
      <c r="G30" s="602"/>
      <c r="H30" s="602"/>
      <c r="I30" s="602"/>
      <c r="J30" s="603"/>
      <c r="K30" s="591">
        <f t="shared" si="2"/>
        <v>0</v>
      </c>
    </row>
    <row r="31" spans="1:11" s="589" customFormat="1" ht="12.75" customHeight="1" thickBot="1" x14ac:dyDescent="0.25">
      <c r="A31" s="598" t="s">
        <v>85</v>
      </c>
      <c r="B31" s="599" t="s">
        <v>86</v>
      </c>
      <c r="C31" s="593">
        <f>SUM(C20:C30)</f>
        <v>0</v>
      </c>
      <c r="D31" s="593">
        <f t="shared" ref="D31:J31" si="3">SUM(D20:D30)</f>
        <v>0</v>
      </c>
      <c r="E31" s="593">
        <f t="shared" si="3"/>
        <v>0</v>
      </c>
      <c r="F31" s="593">
        <f t="shared" si="3"/>
        <v>0</v>
      </c>
      <c r="G31" s="593">
        <f t="shared" si="3"/>
        <v>0</v>
      </c>
      <c r="H31" s="593">
        <f t="shared" si="3"/>
        <v>0</v>
      </c>
      <c r="I31" s="593">
        <f t="shared" si="3"/>
        <v>0</v>
      </c>
      <c r="J31" s="593">
        <f t="shared" si="3"/>
        <v>0</v>
      </c>
      <c r="K31" s="591">
        <f>SUM(K20:K30)</f>
        <v>0</v>
      </c>
    </row>
    <row r="32" spans="1:11" s="589" customFormat="1" ht="12.75" customHeight="1" x14ac:dyDescent="0.2">
      <c r="A32" s="867" t="s">
        <v>286</v>
      </c>
      <c r="B32" s="870"/>
      <c r="C32" s="1024"/>
      <c r="D32" s="1025"/>
      <c r="E32" s="1025"/>
      <c r="F32" s="1025"/>
      <c r="G32" s="1025"/>
      <c r="H32" s="1025"/>
      <c r="I32" s="1025"/>
      <c r="J32" s="1025"/>
      <c r="K32" s="1026"/>
    </row>
    <row r="33" spans="1:11" s="589" customFormat="1" ht="12.75" customHeight="1" x14ac:dyDescent="0.2">
      <c r="A33" s="595" t="s">
        <v>197</v>
      </c>
      <c r="B33" s="596" t="s">
        <v>196</v>
      </c>
      <c r="C33" s="1021"/>
      <c r="D33" s="1022"/>
      <c r="E33" s="1022"/>
      <c r="F33" s="1022"/>
      <c r="G33" s="1022"/>
      <c r="H33" s="1022"/>
      <c r="I33" s="1022"/>
      <c r="J33" s="1022"/>
      <c r="K33" s="1023"/>
    </row>
    <row r="34" spans="1:11" s="589" customFormat="1" ht="12.75" customHeight="1" x14ac:dyDescent="0.2">
      <c r="A34" s="594" t="s">
        <v>211</v>
      </c>
      <c r="B34" s="597" t="s">
        <v>198</v>
      </c>
      <c r="C34" s="604"/>
      <c r="D34" s="604"/>
      <c r="E34" s="604"/>
      <c r="F34" s="604"/>
      <c r="G34" s="604"/>
      <c r="H34" s="604"/>
      <c r="I34" s="604"/>
      <c r="J34" s="605"/>
      <c r="K34" s="591">
        <f>SUM(C34:J34)</f>
        <v>0</v>
      </c>
    </row>
    <row r="35" spans="1:11" s="589" customFormat="1" ht="12.75" customHeight="1" x14ac:dyDescent="0.2">
      <c r="A35" s="594" t="s">
        <v>212</v>
      </c>
      <c r="B35" s="597" t="s">
        <v>199</v>
      </c>
      <c r="C35" s="604"/>
      <c r="D35" s="604"/>
      <c r="E35" s="604"/>
      <c r="F35" s="604"/>
      <c r="G35" s="604"/>
      <c r="H35" s="604"/>
      <c r="I35" s="604"/>
      <c r="J35" s="605"/>
      <c r="K35" s="591">
        <f t="shared" ref="K35:K44" si="4">SUM(C35:J35)</f>
        <v>0</v>
      </c>
    </row>
    <row r="36" spans="1:11" s="589" customFormat="1" ht="12.75" customHeight="1" x14ac:dyDescent="0.2">
      <c r="A36" s="594" t="s">
        <v>213</v>
      </c>
      <c r="B36" s="597" t="s">
        <v>200</v>
      </c>
      <c r="C36" s="604"/>
      <c r="D36" s="604"/>
      <c r="E36" s="604"/>
      <c r="F36" s="604"/>
      <c r="G36" s="604">
        <v>1</v>
      </c>
      <c r="H36" s="604"/>
      <c r="I36" s="604"/>
      <c r="J36" s="605"/>
      <c r="K36" s="591">
        <f t="shared" si="4"/>
        <v>1</v>
      </c>
    </row>
    <row r="37" spans="1:11" s="589" customFormat="1" ht="12.75" customHeight="1" x14ac:dyDescent="0.2">
      <c r="A37" s="594" t="s">
        <v>214</v>
      </c>
      <c r="B37" s="597" t="s">
        <v>201</v>
      </c>
      <c r="C37" s="604"/>
      <c r="D37" s="604"/>
      <c r="E37" s="604"/>
      <c r="F37" s="604"/>
      <c r="G37" s="604"/>
      <c r="H37" s="604"/>
      <c r="I37" s="604"/>
      <c r="J37" s="605"/>
      <c r="K37" s="591">
        <f t="shared" si="4"/>
        <v>0</v>
      </c>
    </row>
    <row r="38" spans="1:11" s="589" customFormat="1" ht="12.75" customHeight="1" x14ac:dyDescent="0.2">
      <c r="A38" s="594" t="s">
        <v>215</v>
      </c>
      <c r="B38" s="597" t="s">
        <v>202</v>
      </c>
      <c r="C38" s="604"/>
      <c r="D38" s="604"/>
      <c r="E38" s="604"/>
      <c r="F38" s="604"/>
      <c r="G38" s="604"/>
      <c r="H38" s="604"/>
      <c r="I38" s="604"/>
      <c r="J38" s="605"/>
      <c r="K38" s="591">
        <f t="shared" si="4"/>
        <v>0</v>
      </c>
    </row>
    <row r="39" spans="1:11" s="589" customFormat="1" ht="12.75" customHeight="1" x14ac:dyDescent="0.2">
      <c r="A39" s="594" t="s">
        <v>216</v>
      </c>
      <c r="B39" s="597" t="s">
        <v>203</v>
      </c>
      <c r="C39" s="604"/>
      <c r="D39" s="604"/>
      <c r="E39" s="604"/>
      <c r="F39" s="604"/>
      <c r="G39" s="604"/>
      <c r="H39" s="604"/>
      <c r="I39" s="604"/>
      <c r="J39" s="605"/>
      <c r="K39" s="591">
        <f t="shared" si="4"/>
        <v>0</v>
      </c>
    </row>
    <row r="40" spans="1:11" s="589" customFormat="1" ht="12.75" customHeight="1" x14ac:dyDescent="0.2">
      <c r="A40" s="594" t="s">
        <v>210</v>
      </c>
      <c r="B40" s="597" t="s">
        <v>204</v>
      </c>
      <c r="C40" s="604"/>
      <c r="D40" s="604"/>
      <c r="E40" s="604"/>
      <c r="F40" s="604"/>
      <c r="G40" s="604"/>
      <c r="H40" s="604"/>
      <c r="I40" s="604"/>
      <c r="J40" s="605"/>
      <c r="K40" s="591">
        <f t="shared" si="4"/>
        <v>0</v>
      </c>
    </row>
    <row r="41" spans="1:11" s="589" customFormat="1" ht="12.75" customHeight="1" x14ac:dyDescent="0.2">
      <c r="A41" s="594" t="s">
        <v>217</v>
      </c>
      <c r="B41" s="597" t="s">
        <v>205</v>
      </c>
      <c r="C41" s="604"/>
      <c r="D41" s="604"/>
      <c r="E41" s="604"/>
      <c r="F41" s="604"/>
      <c r="G41" s="604"/>
      <c r="H41" s="604"/>
      <c r="I41" s="604"/>
      <c r="J41" s="605"/>
      <c r="K41" s="591">
        <f t="shared" si="4"/>
        <v>0</v>
      </c>
    </row>
    <row r="42" spans="1:11" s="589" customFormat="1" ht="12.75" customHeight="1" x14ac:dyDescent="0.2">
      <c r="A42" s="594" t="s">
        <v>218</v>
      </c>
      <c r="B42" s="597" t="s">
        <v>206</v>
      </c>
      <c r="C42" s="604"/>
      <c r="D42" s="604"/>
      <c r="E42" s="604"/>
      <c r="F42" s="604"/>
      <c r="G42" s="604"/>
      <c r="H42" s="604"/>
      <c r="I42" s="604"/>
      <c r="J42" s="605"/>
      <c r="K42" s="591">
        <f t="shared" si="4"/>
        <v>0</v>
      </c>
    </row>
    <row r="43" spans="1:11" s="589" customFormat="1" ht="12.75" customHeight="1" x14ac:dyDescent="0.2">
      <c r="A43" s="594" t="s">
        <v>219</v>
      </c>
      <c r="B43" s="597" t="s">
        <v>207</v>
      </c>
      <c r="C43" s="606"/>
      <c r="D43" s="606"/>
      <c r="E43" s="606"/>
      <c r="F43" s="606"/>
      <c r="G43" s="606"/>
      <c r="H43" s="606"/>
      <c r="I43" s="606"/>
      <c r="J43" s="607"/>
      <c r="K43" s="591">
        <f t="shared" si="4"/>
        <v>0</v>
      </c>
    </row>
    <row r="44" spans="1:11" s="589" customFormat="1" ht="12.75" customHeight="1" x14ac:dyDescent="0.2">
      <c r="A44" s="594" t="s">
        <v>209</v>
      </c>
      <c r="B44" s="597" t="s">
        <v>208</v>
      </c>
      <c r="C44" s="606"/>
      <c r="D44" s="606"/>
      <c r="E44" s="606"/>
      <c r="F44" s="606"/>
      <c r="G44" s="606"/>
      <c r="H44" s="606"/>
      <c r="I44" s="606"/>
      <c r="J44" s="607"/>
      <c r="K44" s="591">
        <f t="shared" si="4"/>
        <v>0</v>
      </c>
    </row>
    <row r="45" spans="1:11" s="589" customFormat="1" ht="12.75" customHeight="1" thickBot="1" x14ac:dyDescent="0.25">
      <c r="A45" s="598" t="s">
        <v>85</v>
      </c>
      <c r="B45" s="599" t="s">
        <v>86</v>
      </c>
      <c r="C45" s="593">
        <f>SUM(C34:C44)</f>
        <v>0</v>
      </c>
      <c r="D45" s="593">
        <f t="shared" ref="D45:J45" si="5">SUM(D34:D44)</f>
        <v>0</v>
      </c>
      <c r="E45" s="593">
        <f t="shared" si="5"/>
        <v>0</v>
      </c>
      <c r="F45" s="593">
        <f t="shared" si="5"/>
        <v>0</v>
      </c>
      <c r="G45" s="593">
        <f t="shared" si="5"/>
        <v>1</v>
      </c>
      <c r="H45" s="593">
        <f t="shared" si="5"/>
        <v>0</v>
      </c>
      <c r="I45" s="593">
        <f t="shared" si="5"/>
        <v>0</v>
      </c>
      <c r="J45" s="593">
        <f t="shared" si="5"/>
        <v>0</v>
      </c>
      <c r="K45" s="591">
        <f>SUM(K34:K44)</f>
        <v>1</v>
      </c>
    </row>
    <row r="46" spans="1:11" s="589" customFormat="1" ht="12.75" customHeight="1" x14ac:dyDescent="0.2">
      <c r="A46" s="867" t="s">
        <v>260</v>
      </c>
      <c r="B46" s="870"/>
      <c r="C46" s="1024"/>
      <c r="D46" s="1025"/>
      <c r="E46" s="1025"/>
      <c r="F46" s="1025"/>
      <c r="G46" s="1025"/>
      <c r="H46" s="1025"/>
      <c r="I46" s="1025"/>
      <c r="J46" s="1025"/>
      <c r="K46" s="1026"/>
    </row>
    <row r="47" spans="1:11" s="589" customFormat="1" ht="12.75" customHeight="1" x14ac:dyDescent="0.2">
      <c r="A47" s="595" t="s">
        <v>197</v>
      </c>
      <c r="B47" s="596" t="s">
        <v>196</v>
      </c>
      <c r="C47" s="1021"/>
      <c r="D47" s="1022"/>
      <c r="E47" s="1022"/>
      <c r="F47" s="1022"/>
      <c r="G47" s="1022"/>
      <c r="H47" s="1022"/>
      <c r="I47" s="1022"/>
      <c r="J47" s="1022"/>
      <c r="K47" s="1023"/>
    </row>
    <row r="48" spans="1:11" s="589" customFormat="1" ht="12.75" customHeight="1" x14ac:dyDescent="0.2">
      <c r="A48" s="594" t="s">
        <v>211</v>
      </c>
      <c r="B48" s="597" t="s">
        <v>198</v>
      </c>
      <c r="C48" s="590"/>
      <c r="D48" s="590"/>
      <c r="E48" s="590"/>
      <c r="F48" s="590"/>
      <c r="G48" s="590"/>
      <c r="H48" s="590"/>
      <c r="I48" s="590"/>
      <c r="J48" s="592"/>
      <c r="K48" s="591">
        <f>SUM(C48:J48)</f>
        <v>0</v>
      </c>
    </row>
    <row r="49" spans="1:11" s="589" customFormat="1" ht="12.75" customHeight="1" x14ac:dyDescent="0.2">
      <c r="A49" s="594" t="s">
        <v>212</v>
      </c>
      <c r="B49" s="597" t="s">
        <v>199</v>
      </c>
      <c r="C49" s="590"/>
      <c r="D49" s="590"/>
      <c r="E49" s="590"/>
      <c r="F49" s="590"/>
      <c r="G49" s="590"/>
      <c r="H49" s="590"/>
      <c r="I49" s="590"/>
      <c r="J49" s="592"/>
      <c r="K49" s="591">
        <f t="shared" ref="K49:K58" si="6">SUM(C49:J49)</f>
        <v>0</v>
      </c>
    </row>
    <row r="50" spans="1:11" s="589" customFormat="1" ht="12.75" customHeight="1" x14ac:dyDescent="0.2">
      <c r="A50" s="594" t="s">
        <v>213</v>
      </c>
      <c r="B50" s="597" t="s">
        <v>200</v>
      </c>
      <c r="C50" s="590"/>
      <c r="D50" s="590"/>
      <c r="E50" s="590"/>
      <c r="F50" s="590"/>
      <c r="G50" s="590"/>
      <c r="H50" s="590"/>
      <c r="I50" s="590"/>
      <c r="J50" s="592"/>
      <c r="K50" s="591">
        <f t="shared" si="6"/>
        <v>0</v>
      </c>
    </row>
    <row r="51" spans="1:11" s="589" customFormat="1" ht="12.75" customHeight="1" x14ac:dyDescent="0.2">
      <c r="A51" s="594" t="s">
        <v>214</v>
      </c>
      <c r="B51" s="597" t="s">
        <v>201</v>
      </c>
      <c r="C51" s="590"/>
      <c r="D51" s="590"/>
      <c r="E51" s="590"/>
      <c r="F51" s="590"/>
      <c r="G51" s="590"/>
      <c r="H51" s="590"/>
      <c r="I51" s="590"/>
      <c r="J51" s="592">
        <v>2</v>
      </c>
      <c r="K51" s="591">
        <f t="shared" si="6"/>
        <v>2</v>
      </c>
    </row>
    <row r="52" spans="1:11" s="589" customFormat="1" ht="12.75" customHeight="1" x14ac:dyDescent="0.2">
      <c r="A52" s="594" t="s">
        <v>215</v>
      </c>
      <c r="B52" s="597" t="s">
        <v>202</v>
      </c>
      <c r="C52" s="590"/>
      <c r="D52" s="590"/>
      <c r="E52" s="590"/>
      <c r="F52" s="590"/>
      <c r="G52" s="590"/>
      <c r="H52" s="590"/>
      <c r="I52" s="590"/>
      <c r="J52" s="592"/>
      <c r="K52" s="591">
        <f t="shared" si="6"/>
        <v>0</v>
      </c>
    </row>
    <row r="53" spans="1:11" s="589" customFormat="1" ht="12.75" customHeight="1" x14ac:dyDescent="0.2">
      <c r="A53" s="594" t="s">
        <v>216</v>
      </c>
      <c r="B53" s="597" t="s">
        <v>203</v>
      </c>
      <c r="C53" s="590"/>
      <c r="D53" s="590"/>
      <c r="E53" s="590"/>
      <c r="F53" s="590"/>
      <c r="G53" s="590"/>
      <c r="H53" s="590"/>
      <c r="I53" s="590"/>
      <c r="J53" s="592"/>
      <c r="K53" s="591">
        <f t="shared" si="6"/>
        <v>0</v>
      </c>
    </row>
    <row r="54" spans="1:11" s="589" customFormat="1" ht="12.75" customHeight="1" x14ac:dyDescent="0.2">
      <c r="A54" s="594" t="s">
        <v>210</v>
      </c>
      <c r="B54" s="597" t="s">
        <v>204</v>
      </c>
      <c r="C54" s="590"/>
      <c r="D54" s="590"/>
      <c r="E54" s="590"/>
      <c r="F54" s="590"/>
      <c r="G54" s="590"/>
      <c r="H54" s="590"/>
      <c r="I54" s="590"/>
      <c r="J54" s="592"/>
      <c r="K54" s="591">
        <f t="shared" si="6"/>
        <v>0</v>
      </c>
    </row>
    <row r="55" spans="1:11" s="589" customFormat="1" ht="12.75" customHeight="1" x14ac:dyDescent="0.2">
      <c r="A55" s="594" t="s">
        <v>217</v>
      </c>
      <c r="B55" s="597" t="s">
        <v>205</v>
      </c>
      <c r="C55" s="590"/>
      <c r="D55" s="590"/>
      <c r="E55" s="590"/>
      <c r="F55" s="590"/>
      <c r="G55" s="590"/>
      <c r="H55" s="590"/>
      <c r="I55" s="590"/>
      <c r="J55" s="592"/>
      <c r="K55" s="591">
        <f t="shared" si="6"/>
        <v>0</v>
      </c>
    </row>
    <row r="56" spans="1:11" s="589" customFormat="1" ht="12.75" customHeight="1" x14ac:dyDescent="0.2">
      <c r="A56" s="594" t="s">
        <v>218</v>
      </c>
      <c r="B56" s="597" t="s">
        <v>206</v>
      </c>
      <c r="C56" s="590"/>
      <c r="D56" s="590"/>
      <c r="E56" s="590"/>
      <c r="F56" s="590"/>
      <c r="G56" s="590"/>
      <c r="H56" s="590"/>
      <c r="I56" s="590"/>
      <c r="J56" s="592"/>
      <c r="K56" s="591">
        <f t="shared" si="6"/>
        <v>0</v>
      </c>
    </row>
    <row r="57" spans="1:11" s="589" customFormat="1" ht="12.75" customHeight="1" x14ac:dyDescent="0.2">
      <c r="A57" s="594" t="s">
        <v>219</v>
      </c>
      <c r="B57" s="597" t="s">
        <v>207</v>
      </c>
      <c r="C57" s="590"/>
      <c r="D57" s="590"/>
      <c r="E57" s="590"/>
      <c r="F57" s="590"/>
      <c r="G57" s="590"/>
      <c r="H57" s="590"/>
      <c r="I57" s="590"/>
      <c r="J57" s="592"/>
      <c r="K57" s="591">
        <f t="shared" si="6"/>
        <v>0</v>
      </c>
    </row>
    <row r="58" spans="1:11" s="589" customFormat="1" ht="12.75" customHeight="1" x14ac:dyDescent="0.2">
      <c r="A58" s="594" t="s">
        <v>209</v>
      </c>
      <c r="B58" s="597" t="s">
        <v>208</v>
      </c>
      <c r="C58" s="590"/>
      <c r="D58" s="590"/>
      <c r="E58" s="590"/>
      <c r="F58" s="590"/>
      <c r="G58" s="590"/>
      <c r="H58" s="590"/>
      <c r="I58" s="590"/>
      <c r="J58" s="592"/>
      <c r="K58" s="591">
        <f t="shared" si="6"/>
        <v>0</v>
      </c>
    </row>
    <row r="59" spans="1:11" s="589" customFormat="1" ht="12.75" customHeight="1" thickBot="1" x14ac:dyDescent="0.25">
      <c r="A59" s="598" t="s">
        <v>85</v>
      </c>
      <c r="B59" s="599" t="s">
        <v>86</v>
      </c>
      <c r="C59" s="593">
        <f>SUM(C48:C58)</f>
        <v>0</v>
      </c>
      <c r="D59" s="593">
        <f t="shared" ref="D59:J59" si="7">SUM(D48:D58)</f>
        <v>0</v>
      </c>
      <c r="E59" s="593">
        <f t="shared" si="7"/>
        <v>0</v>
      </c>
      <c r="F59" s="593">
        <f t="shared" si="7"/>
        <v>0</v>
      </c>
      <c r="G59" s="593">
        <f t="shared" si="7"/>
        <v>0</v>
      </c>
      <c r="H59" s="593">
        <f t="shared" si="7"/>
        <v>0</v>
      </c>
      <c r="I59" s="593">
        <f t="shared" si="7"/>
        <v>0</v>
      </c>
      <c r="J59" s="593">
        <f t="shared" si="7"/>
        <v>2</v>
      </c>
      <c r="K59" s="591">
        <f>SUM(K48:K58)</f>
        <v>2</v>
      </c>
    </row>
    <row r="60" spans="1:11" s="589" customFormat="1" ht="12.75" customHeight="1" x14ac:dyDescent="0.2">
      <c r="A60" s="867" t="s">
        <v>261</v>
      </c>
      <c r="B60" s="870"/>
      <c r="C60" s="1024"/>
      <c r="D60" s="1025"/>
      <c r="E60" s="1025"/>
      <c r="F60" s="1025"/>
      <c r="G60" s="1025"/>
      <c r="H60" s="1025"/>
      <c r="I60" s="1025"/>
      <c r="J60" s="1025"/>
      <c r="K60" s="1026"/>
    </row>
    <row r="61" spans="1:11" s="589" customFormat="1" ht="12.75" customHeight="1" x14ac:dyDescent="0.2">
      <c r="A61" s="595" t="s">
        <v>197</v>
      </c>
      <c r="B61" s="596" t="s">
        <v>196</v>
      </c>
      <c r="C61" s="1021"/>
      <c r="D61" s="1022"/>
      <c r="E61" s="1022"/>
      <c r="F61" s="1022"/>
      <c r="G61" s="1022"/>
      <c r="H61" s="1022"/>
      <c r="I61" s="1022"/>
      <c r="J61" s="1022"/>
      <c r="K61" s="1023"/>
    </row>
    <row r="62" spans="1:11" s="589" customFormat="1" ht="12.75" customHeight="1" x14ac:dyDescent="0.2">
      <c r="A62" s="594" t="s">
        <v>211</v>
      </c>
      <c r="B62" s="597" t="s">
        <v>198</v>
      </c>
      <c r="C62" s="608"/>
      <c r="D62" s="608"/>
      <c r="E62" s="608"/>
      <c r="F62" s="608"/>
      <c r="G62" s="608"/>
      <c r="H62" s="608"/>
      <c r="I62" s="608"/>
      <c r="J62" s="609"/>
      <c r="K62" s="591">
        <f>SUM(C62:J62)</f>
        <v>0</v>
      </c>
    </row>
    <row r="63" spans="1:11" s="589" customFormat="1" ht="12.75" customHeight="1" x14ac:dyDescent="0.2">
      <c r="A63" s="594" t="s">
        <v>212</v>
      </c>
      <c r="B63" s="597" t="s">
        <v>199</v>
      </c>
      <c r="C63" s="608"/>
      <c r="D63" s="608"/>
      <c r="E63" s="608"/>
      <c r="F63" s="608"/>
      <c r="G63" s="608"/>
      <c r="H63" s="608"/>
      <c r="I63" s="608"/>
      <c r="J63" s="609"/>
      <c r="K63" s="591">
        <f t="shared" ref="K63:K72" si="8">SUM(C63:J63)</f>
        <v>0</v>
      </c>
    </row>
    <row r="64" spans="1:11" s="589" customFormat="1" ht="12.75" customHeight="1" x14ac:dyDescent="0.2">
      <c r="A64" s="594" t="s">
        <v>213</v>
      </c>
      <c r="B64" s="597" t="s">
        <v>200</v>
      </c>
      <c r="C64" s="608"/>
      <c r="D64" s="608"/>
      <c r="E64" s="608"/>
      <c r="F64" s="608"/>
      <c r="G64" s="608"/>
      <c r="H64" s="608"/>
      <c r="I64" s="608"/>
      <c r="J64" s="609"/>
      <c r="K64" s="591">
        <f t="shared" si="8"/>
        <v>0</v>
      </c>
    </row>
    <row r="65" spans="1:11" s="589" customFormat="1" ht="12.75" customHeight="1" x14ac:dyDescent="0.2">
      <c r="A65" s="594" t="s">
        <v>214</v>
      </c>
      <c r="B65" s="597" t="s">
        <v>201</v>
      </c>
      <c r="C65" s="608"/>
      <c r="D65" s="608"/>
      <c r="E65" s="608"/>
      <c r="F65" s="608"/>
      <c r="G65" s="608"/>
      <c r="H65" s="608"/>
      <c r="I65" s="608"/>
      <c r="J65" s="609"/>
      <c r="K65" s="591">
        <f t="shared" si="8"/>
        <v>0</v>
      </c>
    </row>
    <row r="66" spans="1:11" s="589" customFormat="1" ht="12.75" customHeight="1" x14ac:dyDescent="0.2">
      <c r="A66" s="594" t="s">
        <v>215</v>
      </c>
      <c r="B66" s="597" t="s">
        <v>202</v>
      </c>
      <c r="C66" s="608"/>
      <c r="D66" s="608"/>
      <c r="E66" s="608"/>
      <c r="F66" s="608"/>
      <c r="G66" s="608"/>
      <c r="H66" s="608"/>
      <c r="I66" s="608"/>
      <c r="J66" s="609"/>
      <c r="K66" s="591">
        <f t="shared" si="8"/>
        <v>0</v>
      </c>
    </row>
    <row r="67" spans="1:11" s="589" customFormat="1" ht="12.75" customHeight="1" x14ac:dyDescent="0.2">
      <c r="A67" s="594" t="s">
        <v>216</v>
      </c>
      <c r="B67" s="597" t="s">
        <v>203</v>
      </c>
      <c r="C67" s="608"/>
      <c r="D67" s="608"/>
      <c r="E67" s="608"/>
      <c r="F67" s="608"/>
      <c r="G67" s="608"/>
      <c r="H67" s="608"/>
      <c r="I67" s="608">
        <v>2</v>
      </c>
      <c r="J67" s="609"/>
      <c r="K67" s="591">
        <f t="shared" si="8"/>
        <v>2</v>
      </c>
    </row>
    <row r="68" spans="1:11" s="589" customFormat="1" ht="12.75" customHeight="1" x14ac:dyDescent="0.2">
      <c r="A68" s="594" t="s">
        <v>210</v>
      </c>
      <c r="B68" s="597" t="s">
        <v>204</v>
      </c>
      <c r="C68" s="608"/>
      <c r="D68" s="608"/>
      <c r="E68" s="608"/>
      <c r="F68" s="608"/>
      <c r="G68" s="608"/>
      <c r="H68" s="608"/>
      <c r="I68" s="608"/>
      <c r="J68" s="609"/>
      <c r="K68" s="591">
        <f t="shared" si="8"/>
        <v>0</v>
      </c>
    </row>
    <row r="69" spans="1:11" s="589" customFormat="1" ht="12.75" customHeight="1" x14ac:dyDescent="0.2">
      <c r="A69" s="594" t="s">
        <v>217</v>
      </c>
      <c r="B69" s="597" t="s">
        <v>205</v>
      </c>
      <c r="C69" s="608"/>
      <c r="D69" s="608"/>
      <c r="E69" s="608"/>
      <c r="F69" s="608"/>
      <c r="G69" s="608"/>
      <c r="H69" s="608"/>
      <c r="I69" s="608"/>
      <c r="J69" s="609"/>
      <c r="K69" s="591">
        <f t="shared" si="8"/>
        <v>0</v>
      </c>
    </row>
    <row r="70" spans="1:11" s="589" customFormat="1" ht="12.75" customHeight="1" x14ac:dyDescent="0.2">
      <c r="A70" s="594" t="s">
        <v>218</v>
      </c>
      <c r="B70" s="597" t="s">
        <v>206</v>
      </c>
      <c r="C70" s="608"/>
      <c r="D70" s="608"/>
      <c r="E70" s="608"/>
      <c r="F70" s="608"/>
      <c r="G70" s="608"/>
      <c r="H70" s="608"/>
      <c r="I70" s="608"/>
      <c r="J70" s="609"/>
      <c r="K70" s="591">
        <f t="shared" si="8"/>
        <v>0</v>
      </c>
    </row>
    <row r="71" spans="1:11" s="589" customFormat="1" ht="12.75" customHeight="1" x14ac:dyDescent="0.2">
      <c r="A71" s="594" t="s">
        <v>219</v>
      </c>
      <c r="B71" s="597" t="s">
        <v>207</v>
      </c>
      <c r="C71" s="608"/>
      <c r="D71" s="608"/>
      <c r="E71" s="608"/>
      <c r="F71" s="608"/>
      <c r="G71" s="608"/>
      <c r="H71" s="608"/>
      <c r="I71" s="608"/>
      <c r="J71" s="609"/>
      <c r="K71" s="591">
        <f t="shared" si="8"/>
        <v>0</v>
      </c>
    </row>
    <row r="72" spans="1:11" s="589" customFormat="1" ht="12.75" customHeight="1" x14ac:dyDescent="0.2">
      <c r="A72" s="594" t="s">
        <v>209</v>
      </c>
      <c r="B72" s="597" t="s">
        <v>208</v>
      </c>
      <c r="C72" s="608"/>
      <c r="D72" s="608"/>
      <c r="E72" s="608"/>
      <c r="F72" s="608"/>
      <c r="G72" s="608"/>
      <c r="H72" s="608"/>
      <c r="I72" s="608"/>
      <c r="J72" s="609"/>
      <c r="K72" s="591">
        <f t="shared" si="8"/>
        <v>0</v>
      </c>
    </row>
    <row r="73" spans="1:11" s="589" customFormat="1" ht="12.75" customHeight="1" thickBot="1" x14ac:dyDescent="0.25">
      <c r="A73" s="598" t="s">
        <v>85</v>
      </c>
      <c r="B73" s="599" t="s">
        <v>86</v>
      </c>
      <c r="C73" s="593">
        <f>SUM(C62:C72)</f>
        <v>0</v>
      </c>
      <c r="D73" s="593">
        <f t="shared" ref="D73:J73" si="9">SUM(D62:D72)</f>
        <v>0</v>
      </c>
      <c r="E73" s="593">
        <f t="shared" si="9"/>
        <v>0</v>
      </c>
      <c r="F73" s="593">
        <f t="shared" si="9"/>
        <v>0</v>
      </c>
      <c r="G73" s="593">
        <f t="shared" si="9"/>
        <v>0</v>
      </c>
      <c r="H73" s="593">
        <f t="shared" si="9"/>
        <v>0</v>
      </c>
      <c r="I73" s="593">
        <f t="shared" si="9"/>
        <v>2</v>
      </c>
      <c r="J73" s="593">
        <f t="shared" si="9"/>
        <v>0</v>
      </c>
      <c r="K73" s="591">
        <f>SUM(K62:K72)</f>
        <v>2</v>
      </c>
    </row>
    <row r="74" spans="1:11" s="589" customFormat="1" ht="12.75" customHeight="1" x14ac:dyDescent="0.2">
      <c r="A74" s="867" t="s">
        <v>262</v>
      </c>
      <c r="B74" s="870"/>
      <c r="C74" s="1024"/>
      <c r="D74" s="1025"/>
      <c r="E74" s="1025"/>
      <c r="F74" s="1025"/>
      <c r="G74" s="1025"/>
      <c r="H74" s="1025"/>
      <c r="I74" s="1025"/>
      <c r="J74" s="1025"/>
      <c r="K74" s="1026"/>
    </row>
    <row r="75" spans="1:11" s="589" customFormat="1" ht="12.75" customHeight="1" x14ac:dyDescent="0.2">
      <c r="A75" s="595" t="s">
        <v>197</v>
      </c>
      <c r="B75" s="596" t="s">
        <v>196</v>
      </c>
      <c r="C75" s="1021"/>
      <c r="D75" s="1022"/>
      <c r="E75" s="1022"/>
      <c r="F75" s="1022"/>
      <c r="G75" s="1022"/>
      <c r="H75" s="1022"/>
      <c r="I75" s="1022"/>
      <c r="J75" s="1022"/>
      <c r="K75" s="1023"/>
    </row>
    <row r="76" spans="1:11" s="589" customFormat="1" ht="12.75" customHeight="1" x14ac:dyDescent="0.2">
      <c r="A76" s="594" t="s">
        <v>211</v>
      </c>
      <c r="B76" s="597" t="s">
        <v>198</v>
      </c>
      <c r="C76" s="590"/>
      <c r="D76" s="590"/>
      <c r="E76" s="590"/>
      <c r="F76" s="590"/>
      <c r="G76" s="590"/>
      <c r="H76" s="590"/>
      <c r="I76" s="590"/>
      <c r="J76" s="592"/>
      <c r="K76" s="591">
        <f>SUM(C76:J76)</f>
        <v>0</v>
      </c>
    </row>
    <row r="77" spans="1:11" s="589" customFormat="1" ht="12.75" customHeight="1" x14ac:dyDescent="0.2">
      <c r="A77" s="594" t="s">
        <v>212</v>
      </c>
      <c r="B77" s="597" t="s">
        <v>199</v>
      </c>
      <c r="C77" s="590"/>
      <c r="D77" s="590"/>
      <c r="E77" s="590"/>
      <c r="F77" s="590"/>
      <c r="G77" s="590"/>
      <c r="H77" s="590"/>
      <c r="I77" s="590"/>
      <c r="J77" s="592"/>
      <c r="K77" s="591">
        <f t="shared" ref="K77:K86" si="10">SUM(C77:J77)</f>
        <v>0</v>
      </c>
    </row>
    <row r="78" spans="1:11" s="589" customFormat="1" ht="12.75" customHeight="1" x14ac:dyDescent="0.2">
      <c r="A78" s="594" t="s">
        <v>213</v>
      </c>
      <c r="B78" s="597" t="s">
        <v>200</v>
      </c>
      <c r="C78" s="590"/>
      <c r="D78" s="590"/>
      <c r="E78" s="590"/>
      <c r="F78" s="590"/>
      <c r="G78" s="590"/>
      <c r="H78" s="590"/>
      <c r="I78" s="590"/>
      <c r="J78" s="592"/>
      <c r="K78" s="591">
        <f t="shared" si="10"/>
        <v>0</v>
      </c>
    </row>
    <row r="79" spans="1:11" s="589" customFormat="1" ht="12.75" customHeight="1" x14ac:dyDescent="0.2">
      <c r="A79" s="594" t="s">
        <v>214</v>
      </c>
      <c r="B79" s="597" t="s">
        <v>201</v>
      </c>
      <c r="C79" s="590"/>
      <c r="D79" s="590"/>
      <c r="E79" s="590"/>
      <c r="F79" s="590"/>
      <c r="G79" s="590"/>
      <c r="H79" s="590"/>
      <c r="I79" s="590"/>
      <c r="J79" s="592"/>
      <c r="K79" s="591">
        <f t="shared" si="10"/>
        <v>0</v>
      </c>
    </row>
    <row r="80" spans="1:11" s="589" customFormat="1" ht="12.75" customHeight="1" x14ac:dyDescent="0.2">
      <c r="A80" s="594" t="s">
        <v>215</v>
      </c>
      <c r="B80" s="597" t="s">
        <v>202</v>
      </c>
      <c r="C80" s="590"/>
      <c r="D80" s="590"/>
      <c r="E80" s="590"/>
      <c r="F80" s="590"/>
      <c r="G80" s="590"/>
      <c r="H80" s="590"/>
      <c r="I80" s="590"/>
      <c r="J80" s="592"/>
      <c r="K80" s="591">
        <f t="shared" si="10"/>
        <v>0</v>
      </c>
    </row>
    <row r="81" spans="1:11" s="589" customFormat="1" ht="12.75" customHeight="1" x14ac:dyDescent="0.2">
      <c r="A81" s="594" t="s">
        <v>216</v>
      </c>
      <c r="B81" s="597" t="s">
        <v>203</v>
      </c>
      <c r="C81" s="590"/>
      <c r="D81" s="590"/>
      <c r="E81" s="590"/>
      <c r="F81" s="590"/>
      <c r="G81" s="590"/>
      <c r="H81" s="590"/>
      <c r="I81" s="590"/>
      <c r="J81" s="592"/>
      <c r="K81" s="591">
        <f t="shared" si="10"/>
        <v>0</v>
      </c>
    </row>
    <row r="82" spans="1:11" s="589" customFormat="1" ht="12.75" customHeight="1" x14ac:dyDescent="0.2">
      <c r="A82" s="594" t="s">
        <v>210</v>
      </c>
      <c r="B82" s="597" t="s">
        <v>204</v>
      </c>
      <c r="C82" s="590"/>
      <c r="D82" s="590"/>
      <c r="E82" s="590"/>
      <c r="F82" s="590"/>
      <c r="G82" s="590"/>
      <c r="H82" s="590"/>
      <c r="I82" s="590"/>
      <c r="J82" s="592"/>
      <c r="K82" s="591">
        <f t="shared" si="10"/>
        <v>0</v>
      </c>
    </row>
    <row r="83" spans="1:11" s="589" customFormat="1" ht="12.75" customHeight="1" x14ac:dyDescent="0.2">
      <c r="A83" s="594" t="s">
        <v>217</v>
      </c>
      <c r="B83" s="597" t="s">
        <v>205</v>
      </c>
      <c r="C83" s="590"/>
      <c r="D83" s="590"/>
      <c r="E83" s="590"/>
      <c r="F83" s="590"/>
      <c r="G83" s="590"/>
      <c r="H83" s="590"/>
      <c r="I83" s="590"/>
      <c r="J83" s="592"/>
      <c r="K83" s="591">
        <f t="shared" si="10"/>
        <v>0</v>
      </c>
    </row>
    <row r="84" spans="1:11" s="589" customFormat="1" ht="12.75" customHeight="1" x14ac:dyDescent="0.2">
      <c r="A84" s="594" t="s">
        <v>218</v>
      </c>
      <c r="B84" s="597" t="s">
        <v>206</v>
      </c>
      <c r="C84" s="590"/>
      <c r="D84" s="590"/>
      <c r="E84" s="590"/>
      <c r="F84" s="590"/>
      <c r="G84" s="590"/>
      <c r="H84" s="590"/>
      <c r="I84" s="590"/>
      <c r="J84" s="592"/>
      <c r="K84" s="591">
        <f t="shared" si="10"/>
        <v>0</v>
      </c>
    </row>
    <row r="85" spans="1:11" s="589" customFormat="1" ht="12.75" customHeight="1" x14ac:dyDescent="0.2">
      <c r="A85" s="594" t="s">
        <v>219</v>
      </c>
      <c r="B85" s="597" t="s">
        <v>207</v>
      </c>
      <c r="C85" s="590"/>
      <c r="D85" s="590"/>
      <c r="E85" s="590"/>
      <c r="F85" s="590"/>
      <c r="G85" s="590"/>
      <c r="H85" s="590"/>
      <c r="I85" s="590"/>
      <c r="J85" s="592"/>
      <c r="K85" s="591">
        <f t="shared" si="10"/>
        <v>0</v>
      </c>
    </row>
    <row r="86" spans="1:11" s="589" customFormat="1" ht="12.75" customHeight="1" x14ac:dyDescent="0.2">
      <c r="A86" s="594" t="s">
        <v>209</v>
      </c>
      <c r="B86" s="597" t="s">
        <v>208</v>
      </c>
      <c r="C86" s="590"/>
      <c r="D86" s="590"/>
      <c r="E86" s="590"/>
      <c r="F86" s="590"/>
      <c r="G86" s="590"/>
      <c r="H86" s="590"/>
      <c r="I86" s="590"/>
      <c r="J86" s="592"/>
      <c r="K86" s="591">
        <f t="shared" si="10"/>
        <v>0</v>
      </c>
    </row>
    <row r="87" spans="1:11" s="589" customFormat="1" ht="12.75" customHeight="1" thickBot="1" x14ac:dyDescent="0.25">
      <c r="A87" s="598" t="s">
        <v>85</v>
      </c>
      <c r="B87" s="599" t="s">
        <v>86</v>
      </c>
      <c r="C87" s="593">
        <f>SUM(C76:C86)</f>
        <v>0</v>
      </c>
      <c r="D87" s="593">
        <f t="shared" ref="D87:J87" si="11">SUM(D76:D86)</f>
        <v>0</v>
      </c>
      <c r="E87" s="593">
        <f t="shared" si="11"/>
        <v>0</v>
      </c>
      <c r="F87" s="593">
        <f t="shared" si="11"/>
        <v>0</v>
      </c>
      <c r="G87" s="593">
        <f t="shared" si="11"/>
        <v>0</v>
      </c>
      <c r="H87" s="593">
        <f t="shared" si="11"/>
        <v>0</v>
      </c>
      <c r="I87" s="593">
        <f t="shared" si="11"/>
        <v>0</v>
      </c>
      <c r="J87" s="593">
        <f t="shared" si="11"/>
        <v>0</v>
      </c>
      <c r="K87" s="591">
        <f>SUM(K76:K86)</f>
        <v>0</v>
      </c>
    </row>
    <row r="88" spans="1:11" s="589" customFormat="1" ht="12.75" customHeight="1" x14ac:dyDescent="0.2">
      <c r="A88" s="867" t="s">
        <v>263</v>
      </c>
      <c r="B88" s="870"/>
      <c r="C88" s="1024"/>
      <c r="D88" s="1025"/>
      <c r="E88" s="1025"/>
      <c r="F88" s="1025"/>
      <c r="G88" s="1025"/>
      <c r="H88" s="1025"/>
      <c r="I88" s="1025"/>
      <c r="J88" s="1025"/>
      <c r="K88" s="1026"/>
    </row>
    <row r="89" spans="1:11" s="589" customFormat="1" ht="12.75" customHeight="1" x14ac:dyDescent="0.2">
      <c r="A89" s="595" t="s">
        <v>197</v>
      </c>
      <c r="B89" s="596" t="s">
        <v>196</v>
      </c>
      <c r="C89" s="1021"/>
      <c r="D89" s="1022"/>
      <c r="E89" s="1022"/>
      <c r="F89" s="1022"/>
      <c r="G89" s="1022"/>
      <c r="H89" s="1022"/>
      <c r="I89" s="1022"/>
      <c r="J89" s="1022"/>
      <c r="K89" s="1023"/>
    </row>
    <row r="90" spans="1:11" s="589" customFormat="1" ht="12.75" customHeight="1" x14ac:dyDescent="0.2">
      <c r="A90" s="594" t="s">
        <v>211</v>
      </c>
      <c r="B90" s="597" t="s">
        <v>198</v>
      </c>
      <c r="C90" s="590"/>
      <c r="D90" s="590"/>
      <c r="E90" s="590"/>
      <c r="F90" s="590"/>
      <c r="G90" s="590"/>
      <c r="H90" s="590"/>
      <c r="I90" s="590"/>
      <c r="J90" s="592"/>
      <c r="K90" s="591">
        <f>SUM(C90:J90)</f>
        <v>0</v>
      </c>
    </row>
    <row r="91" spans="1:11" s="589" customFormat="1" ht="12.75" customHeight="1" x14ac:dyDescent="0.2">
      <c r="A91" s="594" t="s">
        <v>212</v>
      </c>
      <c r="B91" s="597" t="s">
        <v>199</v>
      </c>
      <c r="C91" s="590"/>
      <c r="D91" s="590"/>
      <c r="E91" s="590"/>
      <c r="F91" s="590"/>
      <c r="G91" s="590"/>
      <c r="H91" s="590"/>
      <c r="I91" s="590"/>
      <c r="J91" s="592"/>
      <c r="K91" s="591">
        <f t="shared" ref="K91:K100" si="12">SUM(C91:J91)</f>
        <v>0</v>
      </c>
    </row>
    <row r="92" spans="1:11" s="589" customFormat="1" ht="12.75" customHeight="1" x14ac:dyDescent="0.2">
      <c r="A92" s="594" t="s">
        <v>213</v>
      </c>
      <c r="B92" s="597" t="s">
        <v>200</v>
      </c>
      <c r="C92" s="590"/>
      <c r="D92" s="590"/>
      <c r="E92" s="590"/>
      <c r="F92" s="590"/>
      <c r="G92" s="590"/>
      <c r="H92" s="590"/>
      <c r="I92" s="590"/>
      <c r="J92" s="592"/>
      <c r="K92" s="591">
        <f t="shared" si="12"/>
        <v>0</v>
      </c>
    </row>
    <row r="93" spans="1:11" s="589" customFormat="1" ht="12.75" customHeight="1" x14ac:dyDescent="0.2">
      <c r="A93" s="594" t="s">
        <v>214</v>
      </c>
      <c r="B93" s="597" t="s">
        <v>201</v>
      </c>
      <c r="C93" s="590"/>
      <c r="D93" s="590"/>
      <c r="E93" s="590"/>
      <c r="F93" s="590"/>
      <c r="G93" s="590"/>
      <c r="H93" s="590"/>
      <c r="I93" s="590"/>
      <c r="J93" s="592"/>
      <c r="K93" s="591">
        <f t="shared" si="12"/>
        <v>0</v>
      </c>
    </row>
    <row r="94" spans="1:11" s="589" customFormat="1" ht="12.75" customHeight="1" x14ac:dyDescent="0.2">
      <c r="A94" s="594" t="s">
        <v>215</v>
      </c>
      <c r="B94" s="597" t="s">
        <v>202</v>
      </c>
      <c r="C94" s="590"/>
      <c r="D94" s="590"/>
      <c r="E94" s="590"/>
      <c r="F94" s="590"/>
      <c r="G94" s="590"/>
      <c r="H94" s="590"/>
      <c r="I94" s="590"/>
      <c r="J94" s="592"/>
      <c r="K94" s="591">
        <f t="shared" si="12"/>
        <v>0</v>
      </c>
    </row>
    <row r="95" spans="1:11" s="589" customFormat="1" ht="12.75" customHeight="1" x14ac:dyDescent="0.2">
      <c r="A95" s="594" t="s">
        <v>216</v>
      </c>
      <c r="B95" s="597" t="s">
        <v>203</v>
      </c>
      <c r="C95" s="590"/>
      <c r="D95" s="590"/>
      <c r="E95" s="590"/>
      <c r="F95" s="590"/>
      <c r="G95" s="590"/>
      <c r="H95" s="590"/>
      <c r="I95" s="590"/>
      <c r="J95" s="592"/>
      <c r="K95" s="591">
        <f t="shared" si="12"/>
        <v>0</v>
      </c>
    </row>
    <row r="96" spans="1:11" s="589" customFormat="1" ht="12.75" customHeight="1" x14ac:dyDescent="0.2">
      <c r="A96" s="594" t="s">
        <v>210</v>
      </c>
      <c r="B96" s="597" t="s">
        <v>204</v>
      </c>
      <c r="C96" s="590"/>
      <c r="D96" s="590"/>
      <c r="E96" s="590"/>
      <c r="F96" s="590"/>
      <c r="G96" s="590"/>
      <c r="H96" s="590"/>
      <c r="I96" s="590"/>
      <c r="J96" s="592"/>
      <c r="K96" s="591">
        <f t="shared" si="12"/>
        <v>0</v>
      </c>
    </row>
    <row r="97" spans="1:11" s="589" customFormat="1" ht="12.75" customHeight="1" x14ac:dyDescent="0.2">
      <c r="A97" s="594" t="s">
        <v>217</v>
      </c>
      <c r="B97" s="597" t="s">
        <v>205</v>
      </c>
      <c r="C97" s="590"/>
      <c r="D97" s="590"/>
      <c r="E97" s="590"/>
      <c r="F97" s="590"/>
      <c r="G97" s="590"/>
      <c r="H97" s="590"/>
      <c r="I97" s="590"/>
      <c r="J97" s="592"/>
      <c r="K97" s="591">
        <f t="shared" si="12"/>
        <v>0</v>
      </c>
    </row>
    <row r="98" spans="1:11" s="589" customFormat="1" ht="12.75" customHeight="1" x14ac:dyDescent="0.2">
      <c r="A98" s="594" t="s">
        <v>218</v>
      </c>
      <c r="B98" s="597" t="s">
        <v>206</v>
      </c>
      <c r="C98" s="590"/>
      <c r="D98" s="590"/>
      <c r="E98" s="590"/>
      <c r="F98" s="590"/>
      <c r="G98" s="590"/>
      <c r="H98" s="590"/>
      <c r="I98" s="590"/>
      <c r="J98" s="592"/>
      <c r="K98" s="591">
        <f t="shared" si="12"/>
        <v>0</v>
      </c>
    </row>
    <row r="99" spans="1:11" s="589" customFormat="1" ht="12.75" customHeight="1" x14ac:dyDescent="0.2">
      <c r="A99" s="594" t="s">
        <v>219</v>
      </c>
      <c r="B99" s="597" t="s">
        <v>207</v>
      </c>
      <c r="C99" s="590"/>
      <c r="D99" s="590"/>
      <c r="E99" s="590"/>
      <c r="F99" s="590"/>
      <c r="G99" s="590"/>
      <c r="H99" s="590"/>
      <c r="I99" s="590"/>
      <c r="J99" s="592"/>
      <c r="K99" s="591">
        <f t="shared" si="12"/>
        <v>0</v>
      </c>
    </row>
    <row r="100" spans="1:11" s="589" customFormat="1" ht="12.75" customHeight="1" x14ac:dyDescent="0.2">
      <c r="A100" s="594" t="s">
        <v>209</v>
      </c>
      <c r="B100" s="597" t="s">
        <v>208</v>
      </c>
      <c r="C100" s="590"/>
      <c r="D100" s="590"/>
      <c r="E100" s="590"/>
      <c r="F100" s="590"/>
      <c r="G100" s="590"/>
      <c r="H100" s="590"/>
      <c r="I100" s="590"/>
      <c r="J100" s="592"/>
      <c r="K100" s="591">
        <f t="shared" si="12"/>
        <v>0</v>
      </c>
    </row>
    <row r="101" spans="1:11" s="589" customFormat="1" ht="12.75" customHeight="1" x14ac:dyDescent="0.2">
      <c r="A101" s="598" t="s">
        <v>85</v>
      </c>
      <c r="B101" s="599" t="s">
        <v>86</v>
      </c>
      <c r="C101" s="593">
        <f>SUM(C90:C100)</f>
        <v>0</v>
      </c>
      <c r="D101" s="593">
        <f t="shared" ref="D101:J101" si="13">SUM(D90:D100)</f>
        <v>0</v>
      </c>
      <c r="E101" s="593">
        <f t="shared" si="13"/>
        <v>0</v>
      </c>
      <c r="F101" s="593">
        <f t="shared" si="13"/>
        <v>0</v>
      </c>
      <c r="G101" s="593">
        <f t="shared" si="13"/>
        <v>0</v>
      </c>
      <c r="H101" s="593">
        <f t="shared" si="13"/>
        <v>0</v>
      </c>
      <c r="I101" s="593">
        <f t="shared" si="13"/>
        <v>0</v>
      </c>
      <c r="J101" s="593">
        <f t="shared" si="13"/>
        <v>0</v>
      </c>
      <c r="K101" s="591">
        <f>SUM(K90:K100)</f>
        <v>0</v>
      </c>
    </row>
    <row r="102" spans="1:11" s="5" customFormat="1" x14ac:dyDescent="0.2">
      <c r="A102" s="868" t="s">
        <v>264</v>
      </c>
      <c r="B102" s="869"/>
      <c r="C102" s="988"/>
      <c r="D102" s="989"/>
      <c r="E102" s="989"/>
      <c r="F102" s="989"/>
      <c r="G102" s="989"/>
      <c r="H102" s="989"/>
      <c r="I102" s="989"/>
      <c r="J102" s="989"/>
      <c r="K102" s="990"/>
    </row>
    <row r="103" spans="1:11" s="2" customFormat="1" x14ac:dyDescent="0.2">
      <c r="A103" s="580" t="s">
        <v>197</v>
      </c>
      <c r="B103" s="581" t="s">
        <v>196</v>
      </c>
      <c r="C103" s="1021"/>
      <c r="D103" s="1022"/>
      <c r="E103" s="1022"/>
      <c r="F103" s="1022"/>
      <c r="G103" s="1022"/>
      <c r="H103" s="1022"/>
      <c r="I103" s="1022"/>
      <c r="J103" s="1022"/>
      <c r="K103" s="1023"/>
    </row>
    <row r="104" spans="1:11" x14ac:dyDescent="0.2">
      <c r="A104" s="579" t="s">
        <v>211</v>
      </c>
      <c r="B104" s="582" t="s">
        <v>198</v>
      </c>
      <c r="C104" s="610"/>
      <c r="D104" s="610"/>
      <c r="E104" s="610"/>
      <c r="F104" s="610"/>
      <c r="G104" s="610"/>
      <c r="H104" s="610"/>
      <c r="I104" s="610"/>
      <c r="J104" s="611"/>
      <c r="K104" s="575">
        <f t="shared" ref="K104:K114" si="14">SUM(C104:J104)</f>
        <v>0</v>
      </c>
    </row>
    <row r="105" spans="1:11" x14ac:dyDescent="0.2">
      <c r="A105" s="579" t="s">
        <v>212</v>
      </c>
      <c r="B105" s="582" t="s">
        <v>199</v>
      </c>
      <c r="C105" s="610"/>
      <c r="D105" s="610"/>
      <c r="E105" s="610"/>
      <c r="F105" s="610"/>
      <c r="G105" s="610"/>
      <c r="H105" s="610"/>
      <c r="I105" s="610"/>
      <c r="J105" s="611"/>
      <c r="K105" s="575">
        <f t="shared" si="14"/>
        <v>0</v>
      </c>
    </row>
    <row r="106" spans="1:11" x14ac:dyDescent="0.2">
      <c r="A106" s="579" t="s">
        <v>213</v>
      </c>
      <c r="B106" s="582" t="s">
        <v>200</v>
      </c>
      <c r="C106" s="610"/>
      <c r="D106" s="610"/>
      <c r="E106" s="610"/>
      <c r="F106" s="610"/>
      <c r="G106" s="610"/>
      <c r="H106" s="610"/>
      <c r="I106" s="610"/>
      <c r="J106" s="611"/>
      <c r="K106" s="575">
        <f t="shared" si="14"/>
        <v>0</v>
      </c>
    </row>
    <row r="107" spans="1:11" x14ac:dyDescent="0.2">
      <c r="A107" s="579" t="s">
        <v>214</v>
      </c>
      <c r="B107" s="582" t="s">
        <v>201</v>
      </c>
      <c r="C107" s="610"/>
      <c r="D107" s="610"/>
      <c r="E107" s="610"/>
      <c r="F107" s="610"/>
      <c r="G107" s="610"/>
      <c r="H107" s="610"/>
      <c r="I107" s="610"/>
      <c r="J107" s="611"/>
      <c r="K107" s="575">
        <f t="shared" si="14"/>
        <v>0</v>
      </c>
    </row>
    <row r="108" spans="1:11" x14ac:dyDescent="0.2">
      <c r="A108" s="579" t="s">
        <v>215</v>
      </c>
      <c r="B108" s="582" t="s">
        <v>202</v>
      </c>
      <c r="C108" s="610"/>
      <c r="D108" s="610"/>
      <c r="E108" s="610"/>
      <c r="F108" s="610"/>
      <c r="G108" s="610"/>
      <c r="H108" s="610"/>
      <c r="I108" s="610"/>
      <c r="J108" s="611"/>
      <c r="K108" s="575">
        <f t="shared" si="14"/>
        <v>0</v>
      </c>
    </row>
    <row r="109" spans="1:11" x14ac:dyDescent="0.2">
      <c r="A109" s="579" t="s">
        <v>216</v>
      </c>
      <c r="B109" s="582" t="s">
        <v>203</v>
      </c>
      <c r="C109" s="610"/>
      <c r="D109" s="610"/>
      <c r="E109" s="610"/>
      <c r="F109" s="610"/>
      <c r="G109" s="610"/>
      <c r="H109" s="610"/>
      <c r="I109" s="610">
        <v>2</v>
      </c>
      <c r="J109" s="611">
        <v>1</v>
      </c>
      <c r="K109" s="575">
        <f t="shared" si="14"/>
        <v>3</v>
      </c>
    </row>
    <row r="110" spans="1:11" x14ac:dyDescent="0.2">
      <c r="A110" s="579" t="s">
        <v>210</v>
      </c>
      <c r="B110" s="582" t="s">
        <v>204</v>
      </c>
      <c r="C110" s="610"/>
      <c r="D110" s="610"/>
      <c r="E110" s="610"/>
      <c r="F110" s="610"/>
      <c r="G110" s="610"/>
      <c r="H110" s="610"/>
      <c r="I110" s="610"/>
      <c r="J110" s="611"/>
      <c r="K110" s="575">
        <f t="shared" si="14"/>
        <v>0</v>
      </c>
    </row>
    <row r="111" spans="1:11" x14ac:dyDescent="0.2">
      <c r="A111" s="579" t="s">
        <v>217</v>
      </c>
      <c r="B111" s="582" t="s">
        <v>205</v>
      </c>
      <c r="C111" s="610"/>
      <c r="D111" s="610"/>
      <c r="E111" s="610"/>
      <c r="F111" s="610"/>
      <c r="G111" s="610"/>
      <c r="H111" s="610"/>
      <c r="I111" s="610"/>
      <c r="J111" s="611"/>
      <c r="K111" s="575">
        <f t="shared" si="14"/>
        <v>0</v>
      </c>
    </row>
    <row r="112" spans="1:11" x14ac:dyDescent="0.2">
      <c r="A112" s="579" t="s">
        <v>218</v>
      </c>
      <c r="B112" s="582" t="s">
        <v>206</v>
      </c>
      <c r="C112" s="610"/>
      <c r="D112" s="610"/>
      <c r="E112" s="610"/>
      <c r="F112" s="610"/>
      <c r="G112" s="610"/>
      <c r="H112" s="610"/>
      <c r="I112" s="610"/>
      <c r="J112" s="611"/>
      <c r="K112" s="575">
        <f t="shared" si="14"/>
        <v>0</v>
      </c>
    </row>
    <row r="113" spans="1:11" x14ac:dyDescent="0.2">
      <c r="A113" s="579" t="s">
        <v>219</v>
      </c>
      <c r="B113" s="582" t="s">
        <v>207</v>
      </c>
      <c r="C113" s="612"/>
      <c r="D113" s="612"/>
      <c r="E113" s="612"/>
      <c r="F113" s="612"/>
      <c r="G113" s="612"/>
      <c r="H113" s="612"/>
      <c r="I113" s="612"/>
      <c r="J113" s="613"/>
      <c r="K113" s="576">
        <f t="shared" si="14"/>
        <v>0</v>
      </c>
    </row>
    <row r="114" spans="1:11" x14ac:dyDescent="0.2">
      <c r="A114" s="579" t="s">
        <v>209</v>
      </c>
      <c r="B114" s="582" t="s">
        <v>208</v>
      </c>
      <c r="C114" s="612"/>
      <c r="D114" s="612"/>
      <c r="E114" s="612"/>
      <c r="F114" s="612"/>
      <c r="G114" s="612"/>
      <c r="H114" s="612"/>
      <c r="I114" s="612"/>
      <c r="J114" s="613"/>
      <c r="K114" s="575">
        <f t="shared" si="14"/>
        <v>0</v>
      </c>
    </row>
    <row r="115" spans="1:11" x14ac:dyDescent="0.2">
      <c r="A115" s="585" t="s">
        <v>85</v>
      </c>
      <c r="B115" s="586" t="s">
        <v>86</v>
      </c>
      <c r="C115" s="578">
        <f t="shared" ref="C115:K115" si="15">SUM(C104:C114)</f>
        <v>0</v>
      </c>
      <c r="D115" s="578">
        <f t="shared" si="15"/>
        <v>0</v>
      </c>
      <c r="E115" s="578">
        <f t="shared" si="15"/>
        <v>0</v>
      </c>
      <c r="F115" s="578">
        <f t="shared" si="15"/>
        <v>0</v>
      </c>
      <c r="G115" s="578">
        <f t="shared" si="15"/>
        <v>0</v>
      </c>
      <c r="H115" s="578">
        <f t="shared" si="15"/>
        <v>0</v>
      </c>
      <c r="I115" s="578">
        <f t="shared" si="15"/>
        <v>2</v>
      </c>
      <c r="J115" s="578">
        <f t="shared" si="15"/>
        <v>1</v>
      </c>
      <c r="K115" s="576">
        <f t="shared" si="15"/>
        <v>3</v>
      </c>
    </row>
    <row r="116" spans="1:11" x14ac:dyDescent="0.2">
      <c r="A116" s="868" t="s">
        <v>268</v>
      </c>
      <c r="B116" s="869"/>
      <c r="C116" s="988"/>
      <c r="D116" s="989"/>
      <c r="E116" s="989"/>
      <c r="F116" s="989"/>
      <c r="G116" s="989"/>
      <c r="H116" s="989"/>
      <c r="I116" s="989"/>
      <c r="J116" s="989"/>
      <c r="K116" s="990"/>
    </row>
    <row r="117" spans="1:11" x14ac:dyDescent="0.2">
      <c r="A117" s="580" t="s">
        <v>197</v>
      </c>
      <c r="B117" s="581" t="s">
        <v>196</v>
      </c>
      <c r="C117" s="1021"/>
      <c r="D117" s="1022"/>
      <c r="E117" s="1022"/>
      <c r="F117" s="1022"/>
      <c r="G117" s="1022"/>
      <c r="H117" s="1022"/>
      <c r="I117" s="1022"/>
      <c r="J117" s="1022"/>
      <c r="K117" s="1023"/>
    </row>
    <row r="118" spans="1:11" x14ac:dyDescent="0.2">
      <c r="A118" s="579" t="s">
        <v>211</v>
      </c>
      <c r="B118" s="582" t="s">
        <v>198</v>
      </c>
      <c r="C118" s="614"/>
      <c r="D118" s="614"/>
      <c r="E118" s="614"/>
      <c r="F118" s="614"/>
      <c r="G118" s="614"/>
      <c r="H118" s="614"/>
      <c r="I118" s="614"/>
      <c r="J118" s="614"/>
      <c r="K118" s="575">
        <f>SUM(C118:J118)</f>
        <v>0</v>
      </c>
    </row>
    <row r="119" spans="1:11" x14ac:dyDescent="0.2">
      <c r="A119" s="579" t="s">
        <v>212</v>
      </c>
      <c r="B119" s="582" t="s">
        <v>199</v>
      </c>
      <c r="C119" s="614"/>
      <c r="D119" s="614"/>
      <c r="E119" s="614"/>
      <c r="F119" s="614"/>
      <c r="G119" s="614"/>
      <c r="H119" s="614"/>
      <c r="I119" s="614"/>
      <c r="J119" s="614"/>
      <c r="K119" s="575">
        <f t="shared" ref="K119:K128" si="16">SUM(C119:J119)</f>
        <v>0</v>
      </c>
    </row>
    <row r="120" spans="1:11" x14ac:dyDescent="0.2">
      <c r="A120" s="579" t="s">
        <v>213</v>
      </c>
      <c r="B120" s="582" t="s">
        <v>200</v>
      </c>
      <c r="C120" s="614"/>
      <c r="D120" s="614"/>
      <c r="E120" s="614"/>
      <c r="F120" s="614"/>
      <c r="G120" s="614">
        <v>1</v>
      </c>
      <c r="H120" s="614"/>
      <c r="I120" s="614"/>
      <c r="J120" s="614"/>
      <c r="K120" s="575">
        <f t="shared" si="16"/>
        <v>1</v>
      </c>
    </row>
    <row r="121" spans="1:11" x14ac:dyDescent="0.2">
      <c r="A121" s="579" t="s">
        <v>214</v>
      </c>
      <c r="B121" s="582" t="s">
        <v>201</v>
      </c>
      <c r="C121" s="614"/>
      <c r="D121" s="614"/>
      <c r="E121" s="614"/>
      <c r="F121" s="614"/>
      <c r="G121" s="614"/>
      <c r="H121" s="614"/>
      <c r="I121" s="614">
        <v>2</v>
      </c>
      <c r="J121" s="614">
        <v>2</v>
      </c>
      <c r="K121" s="575">
        <f t="shared" si="16"/>
        <v>4</v>
      </c>
    </row>
    <row r="122" spans="1:11" x14ac:dyDescent="0.2">
      <c r="A122" s="579" t="s">
        <v>215</v>
      </c>
      <c r="B122" s="582" t="s">
        <v>202</v>
      </c>
      <c r="C122" s="614"/>
      <c r="D122" s="614"/>
      <c r="E122" s="614"/>
      <c r="F122" s="614"/>
      <c r="G122" s="614"/>
      <c r="H122" s="614"/>
      <c r="I122" s="614"/>
      <c r="J122" s="614"/>
      <c r="K122" s="575">
        <f t="shared" si="16"/>
        <v>0</v>
      </c>
    </row>
    <row r="123" spans="1:11" x14ac:dyDescent="0.2">
      <c r="A123" s="579" t="s">
        <v>216</v>
      </c>
      <c r="B123" s="582" t="s">
        <v>203</v>
      </c>
      <c r="C123" s="614"/>
      <c r="D123" s="614"/>
      <c r="E123" s="614"/>
      <c r="F123" s="614"/>
      <c r="G123" s="614"/>
      <c r="H123" s="614"/>
      <c r="I123" s="614">
        <v>4</v>
      </c>
      <c r="J123" s="614">
        <v>1</v>
      </c>
      <c r="K123" s="575">
        <f t="shared" si="16"/>
        <v>5</v>
      </c>
    </row>
    <row r="124" spans="1:11" x14ac:dyDescent="0.2">
      <c r="A124" s="579" t="s">
        <v>210</v>
      </c>
      <c r="B124" s="582" t="s">
        <v>204</v>
      </c>
      <c r="C124" s="614"/>
      <c r="D124" s="614"/>
      <c r="E124" s="614"/>
      <c r="F124" s="614"/>
      <c r="G124" s="614"/>
      <c r="H124" s="614"/>
      <c r="I124" s="614"/>
      <c r="J124" s="614"/>
      <c r="K124" s="575">
        <f t="shared" si="16"/>
        <v>0</v>
      </c>
    </row>
    <row r="125" spans="1:11" x14ac:dyDescent="0.2">
      <c r="A125" s="579" t="s">
        <v>217</v>
      </c>
      <c r="B125" s="582" t="s">
        <v>205</v>
      </c>
      <c r="C125" s="614"/>
      <c r="D125" s="614"/>
      <c r="E125" s="614"/>
      <c r="F125" s="614"/>
      <c r="G125" s="614"/>
      <c r="H125" s="614"/>
      <c r="I125" s="614"/>
      <c r="J125" s="614"/>
      <c r="K125" s="575">
        <f t="shared" si="16"/>
        <v>0</v>
      </c>
    </row>
    <row r="126" spans="1:11" x14ac:dyDescent="0.2">
      <c r="A126" s="579" t="s">
        <v>218</v>
      </c>
      <c r="B126" s="582" t="s">
        <v>206</v>
      </c>
      <c r="C126" s="614"/>
      <c r="D126" s="614"/>
      <c r="E126" s="614"/>
      <c r="F126" s="614"/>
      <c r="G126" s="614"/>
      <c r="H126" s="614"/>
      <c r="I126" s="614"/>
      <c r="J126" s="614"/>
      <c r="K126" s="575">
        <f t="shared" si="16"/>
        <v>0</v>
      </c>
    </row>
    <row r="127" spans="1:11" x14ac:dyDescent="0.2">
      <c r="A127" s="579" t="s">
        <v>219</v>
      </c>
      <c r="B127" s="582" t="s">
        <v>207</v>
      </c>
      <c r="C127" s="614"/>
      <c r="D127" s="614"/>
      <c r="E127" s="614"/>
      <c r="F127" s="614"/>
      <c r="G127" s="614"/>
      <c r="H127" s="614"/>
      <c r="I127" s="614"/>
      <c r="J127" s="614"/>
      <c r="K127" s="575">
        <f t="shared" si="16"/>
        <v>0</v>
      </c>
    </row>
    <row r="128" spans="1:11" ht="13.5" thickBot="1" x14ac:dyDescent="0.25">
      <c r="A128" s="587" t="s">
        <v>209</v>
      </c>
      <c r="B128" s="588" t="s">
        <v>208</v>
      </c>
      <c r="C128" s="615"/>
      <c r="D128" s="615"/>
      <c r="E128" s="615"/>
      <c r="F128" s="615"/>
      <c r="G128" s="615"/>
      <c r="H128" s="615"/>
      <c r="I128" s="615"/>
      <c r="J128" s="615"/>
      <c r="K128" s="576">
        <f t="shared" si="16"/>
        <v>0</v>
      </c>
    </row>
    <row r="129" spans="1:11" ht="13.5" thickBot="1" x14ac:dyDescent="0.25">
      <c r="A129" s="572" t="s">
        <v>87</v>
      </c>
      <c r="B129" s="577" t="s">
        <v>86</v>
      </c>
      <c r="C129" s="573">
        <f>SUM(C17,C115)</f>
        <v>0</v>
      </c>
      <c r="D129" s="573">
        <f>SUM(D17,D115)</f>
        <v>0</v>
      </c>
      <c r="E129" s="573">
        <f>SUM(E17,E115)</f>
        <v>0</v>
      </c>
      <c r="F129" s="573">
        <f>SUM(F17,F115)</f>
        <v>0</v>
      </c>
      <c r="G129" s="573">
        <v>1</v>
      </c>
      <c r="H129" s="573">
        <f>SUM(H17,H115)</f>
        <v>0</v>
      </c>
      <c r="I129" s="573">
        <v>6</v>
      </c>
      <c r="J129" s="573">
        <f>SUM(J17,J115)</f>
        <v>3</v>
      </c>
      <c r="K129" s="574">
        <f>SUM(K118:K128)</f>
        <v>10</v>
      </c>
    </row>
    <row r="131" spans="1:11" x14ac:dyDescent="0.2">
      <c r="A131" s="569"/>
      <c r="B131" s="571"/>
      <c r="C131" s="569"/>
      <c r="D131" s="569"/>
      <c r="E131" s="569"/>
      <c r="F131" s="569"/>
      <c r="G131" s="569"/>
      <c r="H131" s="569"/>
      <c r="I131" s="569"/>
      <c r="J131" s="569"/>
      <c r="K131" s="569"/>
    </row>
    <row r="132" spans="1:11" x14ac:dyDescent="0.2">
      <c r="A132" s="570" t="s">
        <v>5</v>
      </c>
      <c r="B132" s="569" t="s">
        <v>6</v>
      </c>
      <c r="C132" s="569"/>
      <c r="D132" s="569"/>
      <c r="E132" s="569"/>
      <c r="F132" s="569"/>
      <c r="G132" s="569"/>
      <c r="H132" s="569"/>
      <c r="I132" s="569"/>
      <c r="J132" s="569"/>
      <c r="K132" s="569"/>
    </row>
  </sheetData>
  <sheetProtection password="CC2B" sheet="1" objects="1" scenarios="1"/>
  <mergeCells count="25">
    <mergeCell ref="C4:K4"/>
    <mergeCell ref="C5:K5"/>
    <mergeCell ref="C102:K102"/>
    <mergeCell ref="C32:K32"/>
    <mergeCell ref="C33:K33"/>
    <mergeCell ref="C18:K18"/>
    <mergeCell ref="C19:K19"/>
    <mergeCell ref="C103:K103"/>
    <mergeCell ref="C116:K116"/>
    <mergeCell ref="C117:K117"/>
    <mergeCell ref="C46:K46"/>
    <mergeCell ref="C47:K47"/>
    <mergeCell ref="C74:K74"/>
    <mergeCell ref="C75:K75"/>
    <mergeCell ref="C88:K88"/>
    <mergeCell ref="C89:K89"/>
    <mergeCell ref="C60:K60"/>
    <mergeCell ref="C61:K61"/>
    <mergeCell ref="A1:K1"/>
    <mergeCell ref="C2:D2"/>
    <mergeCell ref="E2:F2"/>
    <mergeCell ref="G2:H2"/>
    <mergeCell ref="I2:J2"/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7" firstPageNumber="3" fitToHeight="0" orientation="portrait" useFirstPageNumber="1" r:id="rId1"/>
  <headerFooter>
    <oddFooter>&amp;C&amp;P</oddFooter>
  </headerFooter>
  <rowBreaks count="1" manualBreakCount="1">
    <brk id="73" max="16383" man="1"/>
  </rowBreaks>
  <ignoredErrors>
    <ignoredError sqref="B6:B16 B104:B114 B118:B128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">
    <pageSetUpPr fitToPage="1"/>
  </sheetPr>
  <dimension ref="A1:I8"/>
  <sheetViews>
    <sheetView zoomScaleNormal="100" workbookViewId="0">
      <selection activeCell="A2" sqref="A2"/>
    </sheetView>
  </sheetViews>
  <sheetFormatPr defaultColWidth="9.140625" defaultRowHeight="12.75" x14ac:dyDescent="0.2"/>
  <cols>
    <col min="1" max="1" width="51.42578125" style="2" customWidth="1"/>
    <col min="2" max="2" width="51.42578125" style="3" customWidth="1"/>
    <col min="3" max="3" width="9.140625" style="1"/>
    <col min="4" max="4" width="35" style="1" bestFit="1" customWidth="1"/>
    <col min="5" max="5" width="9.140625" style="1"/>
    <col min="6" max="6" width="10.28515625" style="1" customWidth="1"/>
    <col min="7" max="7" width="11" style="1" customWidth="1"/>
    <col min="8" max="16384" width="9.140625" style="1"/>
  </cols>
  <sheetData>
    <row r="1" spans="1:9" ht="25.5" customHeight="1" x14ac:dyDescent="0.2">
      <c r="A1" s="995" t="s">
        <v>145</v>
      </c>
      <c r="B1" s="998"/>
      <c r="D1" s="1027" t="s">
        <v>160</v>
      </c>
      <c r="E1" s="1028"/>
      <c r="F1" s="1028"/>
      <c r="G1" s="1028"/>
      <c r="H1" s="1028"/>
      <c r="I1" s="1029"/>
    </row>
    <row r="2" spans="1:9" s="4" customFormat="1" ht="38.25" customHeight="1" x14ac:dyDescent="0.2">
      <c r="A2" s="878" t="s">
        <v>268</v>
      </c>
      <c r="B2" s="132" t="s">
        <v>288</v>
      </c>
      <c r="C2" s="1"/>
      <c r="D2" s="878" t="s">
        <v>256</v>
      </c>
      <c r="E2" s="863" t="s">
        <v>0</v>
      </c>
      <c r="F2" s="863" t="s">
        <v>2</v>
      </c>
      <c r="G2" s="863" t="s">
        <v>1</v>
      </c>
      <c r="H2" s="863" t="s">
        <v>3</v>
      </c>
      <c r="I2" s="132" t="s">
        <v>68</v>
      </c>
    </row>
    <row r="3" spans="1:9" s="4" customFormat="1" x14ac:dyDescent="0.2">
      <c r="A3" s="21" t="s">
        <v>12</v>
      </c>
      <c r="B3" s="53"/>
      <c r="C3" s="1"/>
      <c r="D3" s="52" t="s">
        <v>88</v>
      </c>
      <c r="E3" s="6"/>
      <c r="F3" s="6"/>
      <c r="G3" s="6">
        <v>1</v>
      </c>
      <c r="H3" s="6"/>
      <c r="I3" s="23">
        <f>SUM(E3:H3)</f>
        <v>1</v>
      </c>
    </row>
    <row r="4" spans="1:9" ht="12.75" customHeight="1" thickBot="1" x14ac:dyDescent="0.25">
      <c r="A4" s="13" t="s">
        <v>10</v>
      </c>
      <c r="B4" s="618" t="s">
        <v>289</v>
      </c>
      <c r="D4" s="67" t="s">
        <v>171</v>
      </c>
      <c r="E4" s="62"/>
      <c r="F4" s="62"/>
      <c r="G4" s="62">
        <v>10</v>
      </c>
      <c r="H4" s="62"/>
      <c r="I4" s="133">
        <f>SUM(E4:H4)</f>
        <v>10</v>
      </c>
    </row>
    <row r="5" spans="1:9" ht="12.75" customHeight="1" x14ac:dyDescent="0.2">
      <c r="A5" s="13" t="s">
        <v>11</v>
      </c>
      <c r="B5" s="617"/>
    </row>
    <row r="6" spans="1:9" ht="12.75" customHeight="1" x14ac:dyDescent="0.2">
      <c r="A6" s="52" t="s">
        <v>13</v>
      </c>
      <c r="B6" s="618" t="s">
        <v>290</v>
      </c>
    </row>
    <row r="7" spans="1:9" ht="25.5" customHeight="1" x14ac:dyDescent="0.2">
      <c r="A7" s="13" t="s">
        <v>14</v>
      </c>
      <c r="B7" s="618" t="s">
        <v>291</v>
      </c>
    </row>
    <row r="8" spans="1:9" ht="15.75" thickBot="1" x14ac:dyDescent="0.3">
      <c r="A8" s="871" t="s">
        <v>72</v>
      </c>
      <c r="B8" s="872">
        <v>10</v>
      </c>
    </row>
  </sheetData>
  <sheetProtection password="CC2B" sheet="1" objects="1" scenarios="1"/>
  <mergeCells count="2">
    <mergeCell ref="A1:B1"/>
    <mergeCell ref="D1:I1"/>
  </mergeCells>
  <pageMargins left="0.70866141732283472" right="0.70866141732283472" top="0.74803149606299213" bottom="0.74803149606299213" header="0.31496062992125984" footer="0.31496062992125984"/>
  <pageSetup paperSize="9" scale="66" firstPageNumber="5" fitToHeight="0" orientation="landscape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>
    <pageSetUpPr fitToPage="1"/>
  </sheetPr>
  <dimension ref="A1:I48"/>
  <sheetViews>
    <sheetView topLeftCell="A19" zoomScaleNormal="100" workbookViewId="0">
      <selection activeCell="A47" sqref="A47:B48"/>
    </sheetView>
  </sheetViews>
  <sheetFormatPr defaultColWidth="9.140625" defaultRowHeight="12.75" x14ac:dyDescent="0.2"/>
  <cols>
    <col min="1" max="1" width="42.42578125" style="2" customWidth="1"/>
    <col min="2" max="2" width="51.28515625" style="3" customWidth="1"/>
    <col min="3" max="3" width="9.140625" style="1"/>
    <col min="4" max="4" width="35" style="1" bestFit="1" customWidth="1"/>
    <col min="5" max="5" width="9.140625" style="1"/>
    <col min="6" max="6" width="10.28515625" style="1" customWidth="1"/>
    <col min="7" max="7" width="11" style="1" customWidth="1"/>
    <col min="8" max="16384" width="9.140625" style="1"/>
  </cols>
  <sheetData>
    <row r="1" spans="1:9" ht="39.75" customHeight="1" thickBot="1" x14ac:dyDescent="0.25">
      <c r="A1" s="1030" t="s">
        <v>191</v>
      </c>
      <c r="B1" s="1031"/>
      <c r="D1" s="1027" t="s">
        <v>159</v>
      </c>
      <c r="E1" s="1028"/>
      <c r="F1" s="1028"/>
      <c r="G1" s="1028"/>
      <c r="H1" s="1028"/>
      <c r="I1" s="1029"/>
    </row>
    <row r="2" spans="1:9" s="4" customFormat="1" ht="38.25" customHeight="1" x14ac:dyDescent="0.2">
      <c r="A2" s="903" t="s">
        <v>268</v>
      </c>
      <c r="B2" s="879" t="s">
        <v>295</v>
      </c>
      <c r="D2" s="878" t="s">
        <v>268</v>
      </c>
      <c r="E2" s="880" t="s">
        <v>0</v>
      </c>
      <c r="F2" s="880" t="s">
        <v>2</v>
      </c>
      <c r="G2" s="880" t="s">
        <v>1</v>
      </c>
      <c r="H2" s="880" t="s">
        <v>3</v>
      </c>
      <c r="I2" s="881" t="s">
        <v>68</v>
      </c>
    </row>
    <row r="3" spans="1:9" s="4" customFormat="1" ht="12.75" customHeight="1" x14ac:dyDescent="0.2">
      <c r="A3" s="882" t="s">
        <v>15</v>
      </c>
      <c r="B3" s="883" t="s">
        <v>292</v>
      </c>
      <c r="D3" s="52" t="s">
        <v>88</v>
      </c>
      <c r="E3" s="6"/>
      <c r="F3" s="6"/>
      <c r="G3" s="6"/>
      <c r="H3" s="6">
        <v>7</v>
      </c>
      <c r="I3" s="23">
        <f>SUM(E3:H3)</f>
        <v>7</v>
      </c>
    </row>
    <row r="4" spans="1:9" s="4" customFormat="1" ht="12.75" customHeight="1" thickBot="1" x14ac:dyDescent="0.25">
      <c r="A4" s="884" t="s">
        <v>222</v>
      </c>
      <c r="B4" s="885" t="s">
        <v>203</v>
      </c>
      <c r="D4" s="67" t="s">
        <v>171</v>
      </c>
      <c r="E4" s="62"/>
      <c r="F4" s="62"/>
      <c r="G4" s="62"/>
      <c r="H4" s="62">
        <v>45</v>
      </c>
      <c r="I4" s="133">
        <f>SUM(E4:H4)</f>
        <v>45</v>
      </c>
    </row>
    <row r="5" spans="1:9" ht="12.75" customHeight="1" x14ac:dyDescent="0.2">
      <c r="A5" s="886" t="s">
        <v>92</v>
      </c>
      <c r="B5" s="618" t="s">
        <v>293</v>
      </c>
    </row>
    <row r="6" spans="1:9" ht="25.5" customHeight="1" x14ac:dyDescent="0.2">
      <c r="A6" s="886" t="s">
        <v>14</v>
      </c>
      <c r="B6" s="887" t="s">
        <v>294</v>
      </c>
    </row>
    <row r="7" spans="1:9" ht="13.5" thickBot="1" x14ac:dyDescent="0.25">
      <c r="A7" s="888" t="s">
        <v>72</v>
      </c>
      <c r="B7" s="889">
        <v>9</v>
      </c>
    </row>
    <row r="8" spans="1:9" s="616" customFormat="1" ht="25.5" x14ac:dyDescent="0.2">
      <c r="A8" s="890" t="s">
        <v>9</v>
      </c>
      <c r="B8" s="879" t="s">
        <v>295</v>
      </c>
    </row>
    <row r="9" spans="1:9" s="616" customFormat="1" x14ac:dyDescent="0.2">
      <c r="A9" s="882" t="s">
        <v>16</v>
      </c>
      <c r="B9" s="883" t="s">
        <v>296</v>
      </c>
    </row>
    <row r="10" spans="1:9" s="616" customFormat="1" x14ac:dyDescent="0.2">
      <c r="A10" s="884" t="s">
        <v>222</v>
      </c>
      <c r="B10" s="885" t="s">
        <v>203</v>
      </c>
    </row>
    <row r="11" spans="1:9" s="616" customFormat="1" x14ac:dyDescent="0.2">
      <c r="A11" s="886" t="s">
        <v>92</v>
      </c>
      <c r="B11" s="618" t="s">
        <v>293</v>
      </c>
    </row>
    <row r="12" spans="1:9" s="616" customFormat="1" x14ac:dyDescent="0.2">
      <c r="A12" s="886" t="s">
        <v>92</v>
      </c>
      <c r="B12" s="618" t="s">
        <v>297</v>
      </c>
    </row>
    <row r="13" spans="1:9" s="616" customFormat="1" ht="25.5" x14ac:dyDescent="0.2">
      <c r="A13" s="886" t="s">
        <v>14</v>
      </c>
      <c r="B13" s="887" t="s">
        <v>294</v>
      </c>
    </row>
    <row r="14" spans="1:9" s="616" customFormat="1" ht="13.5" thickBot="1" x14ac:dyDescent="0.25">
      <c r="A14" s="888" t="s">
        <v>72</v>
      </c>
      <c r="B14" s="889">
        <v>6</v>
      </c>
    </row>
    <row r="15" spans="1:9" s="616" customFormat="1" ht="25.5" x14ac:dyDescent="0.2">
      <c r="A15" s="890" t="s">
        <v>9</v>
      </c>
      <c r="B15" s="879" t="s">
        <v>295</v>
      </c>
    </row>
    <row r="16" spans="1:9" s="616" customFormat="1" x14ac:dyDescent="0.2">
      <c r="A16" s="891" t="s">
        <v>298</v>
      </c>
      <c r="B16" s="883" t="s">
        <v>299</v>
      </c>
    </row>
    <row r="17" spans="1:4" s="616" customFormat="1" x14ac:dyDescent="0.2">
      <c r="A17" s="884" t="s">
        <v>222</v>
      </c>
      <c r="B17" s="892" t="s">
        <v>203</v>
      </c>
      <c r="D17" s="616" t="s">
        <v>269</v>
      </c>
    </row>
    <row r="18" spans="1:4" s="616" customFormat="1" x14ac:dyDescent="0.2">
      <c r="A18" s="886" t="s">
        <v>92</v>
      </c>
      <c r="B18" s="887" t="s">
        <v>300</v>
      </c>
    </row>
    <row r="19" spans="1:4" s="616" customFormat="1" x14ac:dyDescent="0.2">
      <c r="A19" s="886" t="s">
        <v>92</v>
      </c>
      <c r="B19" s="887" t="s">
        <v>301</v>
      </c>
    </row>
    <row r="20" spans="1:4" s="616" customFormat="1" ht="25.5" x14ac:dyDescent="0.2">
      <c r="A20" s="886" t="s">
        <v>14</v>
      </c>
      <c r="B20" s="887" t="s">
        <v>294</v>
      </c>
    </row>
    <row r="21" spans="1:4" s="616" customFormat="1" ht="13.5" thickBot="1" x14ac:dyDescent="0.25">
      <c r="A21" s="888" t="s">
        <v>72</v>
      </c>
      <c r="B21" s="889">
        <v>7</v>
      </c>
    </row>
    <row r="22" spans="1:4" s="616" customFormat="1" ht="25.5" x14ac:dyDescent="0.2">
      <c r="A22" s="890" t="s">
        <v>9</v>
      </c>
      <c r="B22" s="879" t="s">
        <v>302</v>
      </c>
    </row>
    <row r="23" spans="1:4" s="616" customFormat="1" x14ac:dyDescent="0.2">
      <c r="A23" s="891" t="s">
        <v>303</v>
      </c>
      <c r="B23" s="883" t="s">
        <v>304</v>
      </c>
    </row>
    <row r="24" spans="1:4" s="616" customFormat="1" x14ac:dyDescent="0.2">
      <c r="A24" s="884" t="s">
        <v>222</v>
      </c>
      <c r="B24" s="892" t="s">
        <v>203</v>
      </c>
    </row>
    <row r="25" spans="1:4" s="616" customFormat="1" x14ac:dyDescent="0.2">
      <c r="A25" s="886" t="s">
        <v>92</v>
      </c>
      <c r="B25" s="887" t="s">
        <v>305</v>
      </c>
    </row>
    <row r="26" spans="1:4" s="616" customFormat="1" ht="25.5" x14ac:dyDescent="0.2">
      <c r="A26" s="886" t="s">
        <v>14</v>
      </c>
      <c r="B26" s="887" t="s">
        <v>294</v>
      </c>
    </row>
    <row r="27" spans="1:4" s="616" customFormat="1" ht="13.5" thickBot="1" x14ac:dyDescent="0.25">
      <c r="A27" s="888" t="s">
        <v>72</v>
      </c>
      <c r="B27" s="889">
        <v>5</v>
      </c>
    </row>
    <row r="28" spans="1:4" s="616" customFormat="1" ht="25.5" x14ac:dyDescent="0.2">
      <c r="A28" s="890" t="s">
        <v>9</v>
      </c>
      <c r="B28" s="879" t="s">
        <v>302</v>
      </c>
    </row>
    <row r="29" spans="1:4" s="616" customFormat="1" x14ac:dyDescent="0.2">
      <c r="A29" s="891" t="s">
        <v>306</v>
      </c>
      <c r="B29" s="883" t="s">
        <v>307</v>
      </c>
    </row>
    <row r="30" spans="1:4" s="616" customFormat="1" x14ac:dyDescent="0.2">
      <c r="A30" s="884" t="s">
        <v>222</v>
      </c>
      <c r="B30" s="892" t="s">
        <v>205</v>
      </c>
    </row>
    <row r="31" spans="1:4" s="616" customFormat="1" x14ac:dyDescent="0.2">
      <c r="A31" s="886" t="s">
        <v>92</v>
      </c>
      <c r="B31" s="887" t="s">
        <v>308</v>
      </c>
    </row>
    <row r="32" spans="1:4" s="616" customFormat="1" ht="25.5" x14ac:dyDescent="0.2">
      <c r="A32" s="886" t="s">
        <v>14</v>
      </c>
      <c r="B32" s="887" t="s">
        <v>294</v>
      </c>
    </row>
    <row r="33" spans="1:2" s="616" customFormat="1" ht="13.5" thickBot="1" x14ac:dyDescent="0.25">
      <c r="A33" s="888" t="s">
        <v>72</v>
      </c>
      <c r="B33" s="889">
        <v>13</v>
      </c>
    </row>
    <row r="34" spans="1:2" s="616" customFormat="1" ht="25.5" x14ac:dyDescent="0.2">
      <c r="A34" s="890" t="s">
        <v>9</v>
      </c>
      <c r="B34" s="879" t="s">
        <v>302</v>
      </c>
    </row>
    <row r="35" spans="1:2" s="616" customFormat="1" x14ac:dyDescent="0.2">
      <c r="A35" s="891" t="s">
        <v>309</v>
      </c>
      <c r="B35" s="883" t="s">
        <v>310</v>
      </c>
    </row>
    <row r="36" spans="1:2" s="616" customFormat="1" x14ac:dyDescent="0.2">
      <c r="A36" s="884" t="s">
        <v>222</v>
      </c>
      <c r="B36" s="892" t="s">
        <v>203</v>
      </c>
    </row>
    <row r="37" spans="1:2" s="616" customFormat="1" ht="38.25" x14ac:dyDescent="0.2">
      <c r="A37" s="886" t="s">
        <v>92</v>
      </c>
      <c r="B37" s="893" t="s">
        <v>311</v>
      </c>
    </row>
    <row r="38" spans="1:2" s="616" customFormat="1" ht="25.5" x14ac:dyDescent="0.2">
      <c r="A38" s="886" t="s">
        <v>14</v>
      </c>
      <c r="B38" s="887" t="s">
        <v>294</v>
      </c>
    </row>
    <row r="39" spans="1:2" s="616" customFormat="1" ht="13.5" thickBot="1" x14ac:dyDescent="0.25">
      <c r="A39" s="888" t="s">
        <v>72</v>
      </c>
      <c r="B39" s="889">
        <v>4</v>
      </c>
    </row>
    <row r="40" spans="1:2" s="616" customFormat="1" ht="25.5" x14ac:dyDescent="0.2">
      <c r="A40" s="890" t="s">
        <v>9</v>
      </c>
      <c r="B40" s="879" t="s">
        <v>302</v>
      </c>
    </row>
    <row r="41" spans="1:2" s="616" customFormat="1" x14ac:dyDescent="0.2">
      <c r="A41" s="891" t="s">
        <v>312</v>
      </c>
      <c r="B41" s="883" t="s">
        <v>313</v>
      </c>
    </row>
    <row r="42" spans="1:2" s="616" customFormat="1" x14ac:dyDescent="0.2">
      <c r="A42" s="884" t="s">
        <v>222</v>
      </c>
      <c r="B42" s="892" t="s">
        <v>203</v>
      </c>
    </row>
    <row r="43" spans="1:2" s="616" customFormat="1" ht="38.25" x14ac:dyDescent="0.2">
      <c r="A43" s="886" t="s">
        <v>92</v>
      </c>
      <c r="B43" s="893" t="s">
        <v>311</v>
      </c>
    </row>
    <row r="44" spans="1:2" s="616" customFormat="1" ht="25.5" x14ac:dyDescent="0.2">
      <c r="A44" s="886" t="s">
        <v>14</v>
      </c>
      <c r="B44" s="887" t="s">
        <v>294</v>
      </c>
    </row>
    <row r="45" spans="1:2" s="616" customFormat="1" ht="13.5" thickBot="1" x14ac:dyDescent="0.25">
      <c r="A45" s="888" t="s">
        <v>72</v>
      </c>
      <c r="B45" s="889">
        <v>1</v>
      </c>
    </row>
    <row r="46" spans="1:2" ht="15" x14ac:dyDescent="0.25">
      <c r="A46" s="71"/>
      <c r="B46" s="55"/>
    </row>
    <row r="47" spans="1:2" ht="15" customHeight="1" x14ac:dyDescent="0.2">
      <c r="A47" s="1032"/>
      <c r="B47" s="1032"/>
    </row>
    <row r="48" spans="1:2" ht="15" customHeight="1" x14ac:dyDescent="0.2">
      <c r="A48" s="1032"/>
      <c r="B48" s="1032"/>
    </row>
  </sheetData>
  <sheetProtection password="CC2B" sheet="1" objects="1" scenarios="1"/>
  <mergeCells count="3">
    <mergeCell ref="A1:B1"/>
    <mergeCell ref="A47:B48"/>
    <mergeCell ref="D1:I1"/>
  </mergeCells>
  <pageMargins left="0.70866141732283472" right="0.70866141732283472" top="0.74803149606299213" bottom="0.74803149606299213" header="0.31496062992125984" footer="0.31496062992125984"/>
  <pageSetup paperSize="9" scale="56" firstPageNumber="6" orientation="landscape" useFirstPageNumber="1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5">
    <pageSetUpPr fitToPage="1"/>
  </sheetPr>
  <dimension ref="A1:I25"/>
  <sheetViews>
    <sheetView zoomScaleNormal="100" workbookViewId="0">
      <selection activeCell="C17" sqref="C16:C17"/>
    </sheetView>
  </sheetViews>
  <sheetFormatPr defaultColWidth="9.140625" defaultRowHeight="12.75" x14ac:dyDescent="0.2"/>
  <cols>
    <col min="1" max="1" width="38.5703125" style="2" customWidth="1"/>
    <col min="2" max="2" width="51.28515625" style="3" customWidth="1"/>
    <col min="3" max="3" width="9.140625" style="1" customWidth="1"/>
    <col min="4" max="4" width="35" style="1" bestFit="1" customWidth="1"/>
    <col min="5" max="5" width="9.140625" style="1"/>
    <col min="6" max="6" width="10.28515625" style="1" customWidth="1"/>
    <col min="7" max="7" width="11" style="1" customWidth="1"/>
    <col min="8" max="16384" width="9.140625" style="1"/>
  </cols>
  <sheetData>
    <row r="1" spans="1:9" ht="34.5" customHeight="1" x14ac:dyDescent="0.2">
      <c r="A1" s="1030" t="s">
        <v>192</v>
      </c>
      <c r="B1" s="1031"/>
      <c r="D1" s="1027" t="s">
        <v>158</v>
      </c>
      <c r="E1" s="1028"/>
      <c r="F1" s="1028"/>
      <c r="G1" s="1028"/>
      <c r="H1" s="1028"/>
      <c r="I1" s="1029"/>
    </row>
    <row r="2" spans="1:9" s="4" customFormat="1" ht="38.25" customHeight="1" x14ac:dyDescent="0.2">
      <c r="A2" s="878" t="s">
        <v>268</v>
      </c>
      <c r="B2" s="34"/>
      <c r="D2" s="878" t="s">
        <v>268</v>
      </c>
      <c r="E2" s="863" t="s">
        <v>0</v>
      </c>
      <c r="F2" s="863" t="s">
        <v>2</v>
      </c>
      <c r="G2" s="863" t="s">
        <v>1</v>
      </c>
      <c r="H2" s="863" t="s">
        <v>3</v>
      </c>
      <c r="I2" s="132" t="s">
        <v>68</v>
      </c>
    </row>
    <row r="3" spans="1:9" s="4" customFormat="1" x14ac:dyDescent="0.2">
      <c r="A3" s="21" t="s">
        <v>15</v>
      </c>
      <c r="B3" s="53"/>
      <c r="D3" s="52" t="s">
        <v>88</v>
      </c>
      <c r="E3" s="6"/>
      <c r="F3" s="6"/>
      <c r="G3" s="6"/>
      <c r="H3" s="6"/>
      <c r="I3" s="23">
        <f>SUM(E3:H3)</f>
        <v>0</v>
      </c>
    </row>
    <row r="4" spans="1:9" s="4" customFormat="1" ht="13.5" thickBot="1" x14ac:dyDescent="0.25">
      <c r="A4" s="134" t="s">
        <v>221</v>
      </c>
      <c r="B4" s="53"/>
      <c r="D4" s="67" t="s">
        <v>171</v>
      </c>
      <c r="E4" s="62"/>
      <c r="F4" s="62"/>
      <c r="G4" s="62"/>
      <c r="H4" s="62"/>
      <c r="I4" s="133">
        <f>SUM(E4:H4)</f>
        <v>0</v>
      </c>
    </row>
    <row r="5" spans="1:9" x14ac:dyDescent="0.2">
      <c r="A5" s="100" t="s">
        <v>17</v>
      </c>
      <c r="B5" s="51"/>
    </row>
    <row r="6" spans="1:9" ht="25.5" x14ac:dyDescent="0.2">
      <c r="A6" s="100" t="s">
        <v>14</v>
      </c>
      <c r="B6" s="51"/>
    </row>
    <row r="7" spans="1:9" x14ac:dyDescent="0.2">
      <c r="A7" s="85" t="s">
        <v>72</v>
      </c>
      <c r="B7" s="51"/>
    </row>
    <row r="8" spans="1:9" x14ac:dyDescent="0.2">
      <c r="A8" s="134" t="s">
        <v>16</v>
      </c>
      <c r="B8" s="53"/>
    </row>
    <row r="9" spans="1:9" x14ac:dyDescent="0.2">
      <c r="A9" s="134" t="s">
        <v>221</v>
      </c>
      <c r="B9" s="53"/>
    </row>
    <row r="10" spans="1:9" x14ac:dyDescent="0.2">
      <c r="A10" s="100" t="s">
        <v>17</v>
      </c>
      <c r="B10" s="51"/>
    </row>
    <row r="11" spans="1:9" ht="25.5" x14ac:dyDescent="0.2">
      <c r="A11" s="100" t="s">
        <v>14</v>
      </c>
      <c r="B11" s="51"/>
    </row>
    <row r="12" spans="1:9" ht="13.5" thickBot="1" x14ac:dyDescent="0.25">
      <c r="A12" s="35" t="s">
        <v>72</v>
      </c>
      <c r="B12" s="135"/>
    </row>
    <row r="25" spans="2:2" x14ac:dyDescent="0.2">
      <c r="B25" s="3" t="s">
        <v>269</v>
      </c>
    </row>
  </sheetData>
  <sheetProtection password="CC2B" sheet="1" objects="1" scenarios="1"/>
  <mergeCells count="2">
    <mergeCell ref="A1:B1"/>
    <mergeCell ref="D1:I1"/>
  </mergeCells>
  <pageMargins left="0.70866141732283472" right="0.70866141732283472" top="0.74803149606299213" bottom="0.74803149606299213" header="0.31496062992125984" footer="0.31496062992125984"/>
  <pageSetup paperSize="9" scale="71" firstPageNumber="7" orientation="landscape" useFirstPageNumber="1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0">
    <pageSetUpPr fitToPage="1"/>
  </sheetPr>
  <dimension ref="A1:L23"/>
  <sheetViews>
    <sheetView zoomScaleNormal="100" workbookViewId="0">
      <selection activeCell="A31" sqref="A31"/>
    </sheetView>
  </sheetViews>
  <sheetFormatPr defaultColWidth="9.140625" defaultRowHeight="12.75" x14ac:dyDescent="0.2"/>
  <cols>
    <col min="1" max="1" width="47.85546875" style="2" customWidth="1"/>
    <col min="2" max="2" width="6.7109375" style="3" customWidth="1"/>
    <col min="3" max="4" width="8.28515625" style="1" customWidth="1"/>
    <col min="5" max="5" width="7.7109375" style="1" customWidth="1"/>
    <col min="6" max="6" width="8.28515625" style="1" customWidth="1"/>
    <col min="7" max="7" width="8.5703125" style="1" customWidth="1"/>
    <col min="8" max="8" width="7.42578125" style="1" customWidth="1"/>
    <col min="9" max="9" width="7" style="1" customWidth="1"/>
    <col min="10" max="16384" width="9.140625" style="1"/>
  </cols>
  <sheetData>
    <row r="1" spans="1:10" ht="25.5" customHeight="1" x14ac:dyDescent="0.2">
      <c r="A1" s="995" t="s">
        <v>239</v>
      </c>
      <c r="B1" s="996"/>
      <c r="C1" s="996"/>
      <c r="D1" s="996"/>
      <c r="E1" s="996"/>
      <c r="F1" s="996"/>
      <c r="G1" s="996"/>
      <c r="H1" s="996"/>
      <c r="I1" s="996"/>
      <c r="J1" s="998"/>
    </row>
    <row r="2" spans="1:10" s="4" customFormat="1" ht="38.25" customHeight="1" x14ac:dyDescent="0.2">
      <c r="A2" s="1038" t="s">
        <v>268</v>
      </c>
      <c r="B2" s="1040"/>
      <c r="C2" s="1033" t="s">
        <v>45</v>
      </c>
      <c r="D2" s="1033"/>
      <c r="E2" s="1033"/>
      <c r="F2" s="1033" t="s">
        <v>46</v>
      </c>
      <c r="G2" s="1033"/>
      <c r="H2" s="1033"/>
      <c r="I2" s="1019" t="s">
        <v>47</v>
      </c>
      <c r="J2" s="1036" t="s">
        <v>4</v>
      </c>
    </row>
    <row r="3" spans="1:10" s="4" customFormat="1" ht="25.5" x14ac:dyDescent="0.2">
      <c r="A3" s="1039"/>
      <c r="B3" s="1041"/>
      <c r="C3" s="863" t="s">
        <v>49</v>
      </c>
      <c r="D3" s="863" t="s">
        <v>104</v>
      </c>
      <c r="E3" s="863" t="s">
        <v>105</v>
      </c>
      <c r="F3" s="863" t="s">
        <v>49</v>
      </c>
      <c r="G3" s="863" t="s">
        <v>104</v>
      </c>
      <c r="H3" s="863" t="s">
        <v>105</v>
      </c>
      <c r="I3" s="1035"/>
      <c r="J3" s="1037"/>
    </row>
    <row r="4" spans="1:10" s="2" customFormat="1" x14ac:dyDescent="0.2">
      <c r="A4" s="207" t="s">
        <v>197</v>
      </c>
      <c r="B4" s="208" t="s">
        <v>196</v>
      </c>
      <c r="C4" s="1034"/>
      <c r="D4" s="1034"/>
      <c r="E4" s="1034"/>
      <c r="F4" s="1034"/>
      <c r="G4" s="1034"/>
      <c r="H4" s="1034"/>
      <c r="I4" s="1034"/>
      <c r="J4" s="12"/>
    </row>
    <row r="5" spans="1:10" x14ac:dyDescent="0.2">
      <c r="A5" s="100" t="s">
        <v>211</v>
      </c>
      <c r="B5" s="209" t="s">
        <v>198</v>
      </c>
      <c r="C5" s="619"/>
      <c r="D5" s="619"/>
      <c r="E5" s="619"/>
      <c r="F5" s="619"/>
      <c r="G5" s="619"/>
      <c r="H5" s="619"/>
      <c r="I5" s="619"/>
      <c r="J5" s="14">
        <f>SUM(C5:I5)</f>
        <v>0</v>
      </c>
    </row>
    <row r="6" spans="1:10" x14ac:dyDescent="0.2">
      <c r="A6" s="100" t="s">
        <v>212</v>
      </c>
      <c r="B6" s="209" t="s">
        <v>199</v>
      </c>
      <c r="C6" s="619">
        <v>4</v>
      </c>
      <c r="D6" s="619">
        <v>3</v>
      </c>
      <c r="E6" s="619">
        <v>12</v>
      </c>
      <c r="F6" s="619">
        <v>1</v>
      </c>
      <c r="G6" s="619">
        <v>9</v>
      </c>
      <c r="H6" s="619"/>
      <c r="I6" s="619">
        <v>26</v>
      </c>
      <c r="J6" s="14">
        <f t="shared" ref="J6:J15" si="0">SUM(C6:I6)</f>
        <v>55</v>
      </c>
    </row>
    <row r="7" spans="1:10" x14ac:dyDescent="0.2">
      <c r="A7" s="100" t="s">
        <v>213</v>
      </c>
      <c r="B7" s="209" t="s">
        <v>200</v>
      </c>
      <c r="C7" s="619"/>
      <c r="D7" s="619"/>
      <c r="E7" s="619"/>
      <c r="F7" s="619"/>
      <c r="G7" s="619"/>
      <c r="H7" s="619"/>
      <c r="I7" s="619">
        <v>46</v>
      </c>
      <c r="J7" s="14">
        <f t="shared" si="0"/>
        <v>46</v>
      </c>
    </row>
    <row r="8" spans="1:10" x14ac:dyDescent="0.2">
      <c r="A8" s="100" t="s">
        <v>214</v>
      </c>
      <c r="B8" s="209" t="s">
        <v>201</v>
      </c>
      <c r="C8" s="619"/>
      <c r="D8" s="619">
        <v>1</v>
      </c>
      <c r="E8" s="619">
        <v>2</v>
      </c>
      <c r="F8" s="619"/>
      <c r="G8" s="619"/>
      <c r="H8" s="619"/>
      <c r="I8" s="619">
        <v>1</v>
      </c>
      <c r="J8" s="14">
        <f t="shared" si="0"/>
        <v>4</v>
      </c>
    </row>
    <row r="9" spans="1:10" x14ac:dyDescent="0.2">
      <c r="A9" s="100" t="s">
        <v>215</v>
      </c>
      <c r="B9" s="209" t="s">
        <v>202</v>
      </c>
      <c r="C9" s="619"/>
      <c r="D9" s="619"/>
      <c r="E9" s="619">
        <v>1</v>
      </c>
      <c r="F9" s="619"/>
      <c r="G9" s="619"/>
      <c r="H9" s="619"/>
      <c r="I9" s="619"/>
      <c r="J9" s="14">
        <f t="shared" si="0"/>
        <v>1</v>
      </c>
    </row>
    <row r="10" spans="1:10" x14ac:dyDescent="0.2">
      <c r="A10" s="100" t="s">
        <v>216</v>
      </c>
      <c r="B10" s="209" t="s">
        <v>203</v>
      </c>
      <c r="C10" s="619"/>
      <c r="D10" s="619"/>
      <c r="E10" s="619"/>
      <c r="F10" s="619"/>
      <c r="G10" s="619"/>
      <c r="H10" s="619"/>
      <c r="I10" s="619">
        <v>13</v>
      </c>
      <c r="J10" s="14">
        <f t="shared" si="0"/>
        <v>13</v>
      </c>
    </row>
    <row r="11" spans="1:10" x14ac:dyDescent="0.2">
      <c r="A11" s="100" t="s">
        <v>210</v>
      </c>
      <c r="B11" s="209" t="s">
        <v>204</v>
      </c>
      <c r="C11" s="619"/>
      <c r="D11" s="619"/>
      <c r="E11" s="619"/>
      <c r="F11" s="619"/>
      <c r="G11" s="619"/>
      <c r="H11" s="619"/>
      <c r="I11" s="619">
        <v>10</v>
      </c>
      <c r="J11" s="14">
        <f t="shared" si="0"/>
        <v>10</v>
      </c>
    </row>
    <row r="12" spans="1:10" x14ac:dyDescent="0.2">
      <c r="A12" s="100" t="s">
        <v>217</v>
      </c>
      <c r="B12" s="209" t="s">
        <v>205</v>
      </c>
      <c r="C12" s="619"/>
      <c r="D12" s="619"/>
      <c r="E12" s="619"/>
      <c r="F12" s="619"/>
      <c r="G12" s="619"/>
      <c r="H12" s="619"/>
      <c r="I12" s="619"/>
      <c r="J12" s="14">
        <f t="shared" si="0"/>
        <v>0</v>
      </c>
    </row>
    <row r="13" spans="1:10" x14ac:dyDescent="0.2">
      <c r="A13" s="100" t="s">
        <v>218</v>
      </c>
      <c r="B13" s="209" t="s">
        <v>206</v>
      </c>
      <c r="C13" s="619"/>
      <c r="D13" s="619"/>
      <c r="E13" s="619"/>
      <c r="F13" s="619"/>
      <c r="G13" s="619"/>
      <c r="H13" s="619"/>
      <c r="I13" s="619"/>
      <c r="J13" s="14">
        <f t="shared" si="0"/>
        <v>0</v>
      </c>
    </row>
    <row r="14" spans="1:10" x14ac:dyDescent="0.2">
      <c r="A14" s="100" t="s">
        <v>219</v>
      </c>
      <c r="B14" s="209" t="s">
        <v>207</v>
      </c>
      <c r="C14" s="619"/>
      <c r="D14" s="619"/>
      <c r="E14" s="619">
        <v>2</v>
      </c>
      <c r="F14" s="619"/>
      <c r="G14" s="619"/>
      <c r="H14" s="619"/>
      <c r="I14" s="619"/>
      <c r="J14" s="14">
        <f t="shared" si="0"/>
        <v>2</v>
      </c>
    </row>
    <row r="15" spans="1:10" x14ac:dyDescent="0.2">
      <c r="A15" s="100" t="s">
        <v>209</v>
      </c>
      <c r="B15" s="209" t="s">
        <v>208</v>
      </c>
      <c r="C15" s="620"/>
      <c r="D15" s="620"/>
      <c r="E15" s="620"/>
      <c r="F15" s="620"/>
      <c r="G15" s="620"/>
      <c r="H15" s="620"/>
      <c r="I15" s="620"/>
      <c r="J15" s="14">
        <f t="shared" si="0"/>
        <v>0</v>
      </c>
    </row>
    <row r="16" spans="1:10" ht="13.5" thickBot="1" x14ac:dyDescent="0.25">
      <c r="A16" s="19" t="s">
        <v>4</v>
      </c>
      <c r="B16" s="202" t="s">
        <v>86</v>
      </c>
      <c r="C16" s="20">
        <f t="shared" ref="C16:H16" si="1">SUM(C5:C15)</f>
        <v>4</v>
      </c>
      <c r="D16" s="20">
        <f t="shared" si="1"/>
        <v>4</v>
      </c>
      <c r="E16" s="20">
        <f t="shared" si="1"/>
        <v>17</v>
      </c>
      <c r="F16" s="20">
        <f t="shared" si="1"/>
        <v>1</v>
      </c>
      <c r="G16" s="20">
        <f t="shared" si="1"/>
        <v>9</v>
      </c>
      <c r="H16" s="20">
        <f t="shared" si="1"/>
        <v>0</v>
      </c>
      <c r="I16" s="20">
        <f>SUM(I5:I15)</f>
        <v>96</v>
      </c>
      <c r="J16" s="15">
        <f>SUM(J5:J15)</f>
        <v>131</v>
      </c>
    </row>
    <row r="18" spans="2:12" x14ac:dyDescent="0.2">
      <c r="B18" s="1"/>
    </row>
    <row r="23" spans="2:12" x14ac:dyDescent="0.2">
      <c r="L23" s="1" t="s">
        <v>269</v>
      </c>
    </row>
  </sheetData>
  <sheetProtection password="CC2B" sheet="1" objects="1" scenarios="1"/>
  <mergeCells count="8">
    <mergeCell ref="A1:J1"/>
    <mergeCell ref="C2:E2"/>
    <mergeCell ref="F2:H2"/>
    <mergeCell ref="C4:I4"/>
    <mergeCell ref="I2:I3"/>
    <mergeCell ref="J2:J3"/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3" firstPageNumber="8" orientation="portrait" useFirstPageNumber="1" r:id="rId1"/>
  <headerFooter>
    <oddFooter>&amp;C&amp;P</oddFooter>
  </headerFooter>
  <ignoredErrors>
    <ignoredError sqref="B5:B15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1"/>
  <dimension ref="A1:K18"/>
  <sheetViews>
    <sheetView zoomScaleNormal="100" workbookViewId="0">
      <selection activeCell="S22" sqref="S22"/>
    </sheetView>
  </sheetViews>
  <sheetFormatPr defaultColWidth="9.140625" defaultRowHeight="12.75" x14ac:dyDescent="0.2"/>
  <cols>
    <col min="1" max="1" width="47.85546875" style="2" customWidth="1"/>
    <col min="2" max="2" width="6.7109375" style="966" customWidth="1"/>
    <col min="3" max="3" width="6.140625" style="1" customWidth="1"/>
    <col min="4" max="4" width="8.28515625" style="1" customWidth="1"/>
    <col min="5" max="5" width="7.42578125" style="1" bestFit="1" customWidth="1"/>
    <col min="6" max="6" width="6" style="1" customWidth="1"/>
    <col min="7" max="7" width="8.5703125" style="1" customWidth="1"/>
    <col min="8" max="8" width="7.42578125" style="1" customWidth="1"/>
    <col min="9" max="9" width="7" style="1" customWidth="1"/>
    <col min="10" max="10" width="9.140625" style="1"/>
    <col min="11" max="11" width="22.85546875" style="1" customWidth="1"/>
    <col min="12" max="16384" width="9.140625" style="1"/>
  </cols>
  <sheetData>
    <row r="1" spans="1:11" ht="25.5" customHeight="1" x14ac:dyDescent="0.2">
      <c r="A1" s="995" t="s">
        <v>233</v>
      </c>
      <c r="B1" s="996"/>
      <c r="C1" s="996"/>
      <c r="D1" s="996"/>
      <c r="E1" s="996"/>
      <c r="F1" s="996"/>
      <c r="G1" s="996"/>
      <c r="H1" s="996"/>
      <c r="I1" s="996"/>
      <c r="J1" s="996"/>
      <c r="K1" s="998"/>
    </row>
    <row r="2" spans="1:11" s="4" customFormat="1" ht="38.25" customHeight="1" x14ac:dyDescent="0.2">
      <c r="A2" s="1038" t="s">
        <v>256</v>
      </c>
      <c r="B2" s="1019"/>
      <c r="C2" s="1033" t="s">
        <v>45</v>
      </c>
      <c r="D2" s="1033"/>
      <c r="E2" s="1033"/>
      <c r="F2" s="1033" t="s">
        <v>46</v>
      </c>
      <c r="G2" s="1033"/>
      <c r="H2" s="1033"/>
      <c r="I2" s="1019" t="s">
        <v>47</v>
      </c>
      <c r="J2" s="1043" t="s">
        <v>4</v>
      </c>
      <c r="K2" s="1045" t="s">
        <v>48</v>
      </c>
    </row>
    <row r="3" spans="1:11" s="4" customFormat="1" ht="30.75" customHeight="1" x14ac:dyDescent="0.2">
      <c r="A3" s="1039"/>
      <c r="B3" s="1047"/>
      <c r="C3" s="863" t="s">
        <v>49</v>
      </c>
      <c r="D3" s="863" t="s">
        <v>104</v>
      </c>
      <c r="E3" s="863" t="s">
        <v>105</v>
      </c>
      <c r="F3" s="863" t="s">
        <v>49</v>
      </c>
      <c r="G3" s="863" t="s">
        <v>104</v>
      </c>
      <c r="H3" s="863" t="s">
        <v>105</v>
      </c>
      <c r="I3" s="1035"/>
      <c r="J3" s="1044"/>
      <c r="K3" s="1046"/>
    </row>
    <row r="4" spans="1:11" s="2" customFormat="1" x14ac:dyDescent="0.2">
      <c r="A4" s="207" t="s">
        <v>197</v>
      </c>
      <c r="B4" s="968" t="s">
        <v>196</v>
      </c>
      <c r="C4" s="1034"/>
      <c r="D4" s="1034"/>
      <c r="E4" s="1034"/>
      <c r="F4" s="1034"/>
      <c r="G4" s="1034"/>
      <c r="H4" s="1034"/>
      <c r="I4" s="1034"/>
      <c r="J4" s="29"/>
      <c r="K4" s="30"/>
    </row>
    <row r="5" spans="1:11" x14ac:dyDescent="0.2">
      <c r="A5" s="100" t="s">
        <v>211</v>
      </c>
      <c r="B5" s="975" t="s">
        <v>198</v>
      </c>
      <c r="C5" s="622"/>
      <c r="D5" s="622"/>
      <c r="E5" s="622"/>
      <c r="F5" s="622"/>
      <c r="G5" s="622"/>
      <c r="H5" s="622"/>
      <c r="I5" s="622"/>
      <c r="J5" s="623"/>
      <c r="K5" s="629"/>
    </row>
    <row r="6" spans="1:11" x14ac:dyDescent="0.2">
      <c r="A6" s="100" t="s">
        <v>212</v>
      </c>
      <c r="B6" s="975" t="s">
        <v>199</v>
      </c>
      <c r="C6" s="622">
        <v>130</v>
      </c>
      <c r="D6" s="622">
        <v>152</v>
      </c>
      <c r="E6" s="622">
        <v>706</v>
      </c>
      <c r="F6" s="622">
        <v>17</v>
      </c>
      <c r="G6" s="622">
        <v>221</v>
      </c>
      <c r="H6" s="622"/>
      <c r="I6" s="622">
        <v>547</v>
      </c>
      <c r="J6" s="623">
        <v>1773</v>
      </c>
      <c r="K6" s="629">
        <v>110</v>
      </c>
    </row>
    <row r="7" spans="1:11" x14ac:dyDescent="0.2">
      <c r="A7" s="100" t="s">
        <v>213</v>
      </c>
      <c r="B7" s="975" t="s">
        <v>200</v>
      </c>
      <c r="C7" s="622"/>
      <c r="D7" s="622"/>
      <c r="E7" s="622"/>
      <c r="F7" s="622"/>
      <c r="G7" s="622"/>
      <c r="H7" s="622"/>
      <c r="I7" s="622">
        <v>1214</v>
      </c>
      <c r="J7" s="623">
        <v>1214</v>
      </c>
      <c r="K7" s="629"/>
    </row>
    <row r="8" spans="1:11" x14ac:dyDescent="0.2">
      <c r="A8" s="100" t="s">
        <v>214</v>
      </c>
      <c r="B8" s="975" t="s">
        <v>201</v>
      </c>
      <c r="C8" s="622"/>
      <c r="D8" s="622">
        <v>67</v>
      </c>
      <c r="E8" s="622">
        <v>5</v>
      </c>
      <c r="F8" s="622"/>
      <c r="G8" s="622"/>
      <c r="H8" s="622"/>
      <c r="I8" s="622">
        <v>9</v>
      </c>
      <c r="J8" s="623">
        <v>81</v>
      </c>
      <c r="K8" s="629"/>
    </row>
    <row r="9" spans="1:11" x14ac:dyDescent="0.2">
      <c r="A9" s="100" t="s">
        <v>215</v>
      </c>
      <c r="B9" s="975" t="s">
        <v>202</v>
      </c>
      <c r="C9" s="622"/>
      <c r="D9" s="622"/>
      <c r="E9" s="622">
        <v>0</v>
      </c>
      <c r="F9" s="622"/>
      <c r="G9" s="622"/>
      <c r="H9" s="622"/>
      <c r="I9" s="622"/>
      <c r="J9" s="623">
        <v>0</v>
      </c>
      <c r="K9" s="629">
        <v>0</v>
      </c>
    </row>
    <row r="10" spans="1:11" x14ac:dyDescent="0.2">
      <c r="A10" s="100" t="s">
        <v>216</v>
      </c>
      <c r="B10" s="975" t="s">
        <v>203</v>
      </c>
      <c r="C10" s="622"/>
      <c r="D10" s="622"/>
      <c r="E10" s="622"/>
      <c r="F10" s="622"/>
      <c r="G10" s="622"/>
      <c r="H10" s="622"/>
      <c r="I10" s="622">
        <v>1054</v>
      </c>
      <c r="J10" s="623">
        <v>1054</v>
      </c>
      <c r="K10" s="629"/>
    </row>
    <row r="11" spans="1:11" x14ac:dyDescent="0.2">
      <c r="A11" s="100" t="s">
        <v>210</v>
      </c>
      <c r="B11" s="975" t="s">
        <v>204</v>
      </c>
      <c r="C11" s="622"/>
      <c r="D11" s="622"/>
      <c r="E11" s="622"/>
      <c r="F11" s="622"/>
      <c r="G11" s="622"/>
      <c r="H11" s="622"/>
      <c r="I11" s="622">
        <v>124</v>
      </c>
      <c r="J11" s="623">
        <v>124</v>
      </c>
      <c r="K11" s="629"/>
    </row>
    <row r="12" spans="1:11" x14ac:dyDescent="0.2">
      <c r="A12" s="100" t="s">
        <v>217</v>
      </c>
      <c r="B12" s="975" t="s">
        <v>205</v>
      </c>
      <c r="C12" s="622"/>
      <c r="D12" s="622"/>
      <c r="E12" s="622"/>
      <c r="F12" s="622"/>
      <c r="G12" s="622"/>
      <c r="H12" s="622"/>
      <c r="I12" s="622"/>
      <c r="J12" s="623"/>
      <c r="K12" s="629"/>
    </row>
    <row r="13" spans="1:11" x14ac:dyDescent="0.2">
      <c r="A13" s="100" t="s">
        <v>218</v>
      </c>
      <c r="B13" s="975" t="s">
        <v>206</v>
      </c>
      <c r="C13" s="622"/>
      <c r="D13" s="622"/>
      <c r="E13" s="622"/>
      <c r="F13" s="622"/>
      <c r="G13" s="622"/>
      <c r="H13" s="622"/>
      <c r="I13" s="622"/>
      <c r="J13" s="623"/>
      <c r="K13" s="629"/>
    </row>
    <row r="14" spans="1:11" x14ac:dyDescent="0.2">
      <c r="A14" s="100" t="s">
        <v>219</v>
      </c>
      <c r="B14" s="975" t="s">
        <v>207</v>
      </c>
      <c r="C14" s="622"/>
      <c r="D14" s="622"/>
      <c r="E14" s="622">
        <v>17</v>
      </c>
      <c r="F14" s="622"/>
      <c r="G14" s="622"/>
      <c r="H14" s="622"/>
      <c r="I14" s="622"/>
      <c r="J14" s="623">
        <v>17</v>
      </c>
      <c r="K14" s="629">
        <v>15</v>
      </c>
    </row>
    <row r="15" spans="1:11" x14ac:dyDescent="0.2">
      <c r="A15" s="100" t="s">
        <v>209</v>
      </c>
      <c r="B15" s="975" t="s">
        <v>208</v>
      </c>
      <c r="C15" s="627"/>
      <c r="D15" s="627"/>
      <c r="E15" s="627"/>
      <c r="F15" s="627"/>
      <c r="G15" s="627"/>
      <c r="H15" s="627"/>
      <c r="I15" s="627"/>
      <c r="J15" s="630"/>
      <c r="K15" s="632"/>
    </row>
    <row r="16" spans="1:11" ht="13.5" thickBot="1" x14ac:dyDescent="0.25">
      <c r="A16" s="19" t="s">
        <v>4</v>
      </c>
      <c r="B16" s="974" t="s">
        <v>86</v>
      </c>
      <c r="C16" s="628">
        <v>130</v>
      </c>
      <c r="D16" s="628">
        <v>219</v>
      </c>
      <c r="E16" s="628">
        <v>728</v>
      </c>
      <c r="F16" s="628">
        <v>17</v>
      </c>
      <c r="G16" s="628">
        <v>221</v>
      </c>
      <c r="H16" s="628"/>
      <c r="I16" s="628">
        <v>2948</v>
      </c>
      <c r="J16" s="628">
        <v>4263</v>
      </c>
      <c r="K16" s="625">
        <v>125</v>
      </c>
    </row>
    <row r="18" spans="1:11" ht="30" customHeight="1" x14ac:dyDescent="0.2">
      <c r="A18" s="1042" t="s">
        <v>317</v>
      </c>
      <c r="B18" s="1042"/>
      <c r="C18" s="1042"/>
      <c r="D18" s="1042"/>
      <c r="E18" s="1042"/>
      <c r="F18" s="1042"/>
      <c r="G18" s="1042"/>
      <c r="H18" s="1042"/>
      <c r="I18" s="1042"/>
      <c r="J18" s="1042"/>
      <c r="K18" s="1042"/>
    </row>
  </sheetData>
  <sheetProtection password="CC2B" sheet="1" objects="1" scenarios="1"/>
  <mergeCells count="10">
    <mergeCell ref="A18:K18"/>
    <mergeCell ref="C4:I4"/>
    <mergeCell ref="A1:K1"/>
    <mergeCell ref="C2:E2"/>
    <mergeCell ref="F2:H2"/>
    <mergeCell ref="I2:I3"/>
    <mergeCell ref="J2:J3"/>
    <mergeCell ref="K2:K3"/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95" firstPageNumber="9" orientation="landscape" useFirstPageNumber="1" r:id="rId1"/>
  <headerFooter>
    <oddFooter>&amp;C&amp;P</oddFooter>
  </headerFooter>
  <ignoredErrors>
    <ignoredError sqref="B5:B15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zoomScaleNormal="100" workbookViewId="0">
      <selection activeCell="I19" sqref="I19"/>
    </sheetView>
  </sheetViews>
  <sheetFormatPr defaultColWidth="9.140625" defaultRowHeight="12.75" x14ac:dyDescent="0.2"/>
  <cols>
    <col min="1" max="1" width="47.85546875" style="2" customWidth="1"/>
    <col min="2" max="2" width="6.7109375" style="3" customWidth="1"/>
    <col min="3" max="3" width="12.5703125" style="1" customWidth="1"/>
    <col min="4" max="4" width="8.85546875" style="1" customWidth="1"/>
    <col min="5" max="5" width="7.42578125" style="1" bestFit="1" customWidth="1"/>
    <col min="6" max="6" width="7.42578125" style="1" customWidth="1"/>
    <col min="7" max="7" width="12.5703125" style="1" customWidth="1"/>
    <col min="8" max="8" width="9.28515625" style="1" customWidth="1"/>
    <col min="9" max="9" width="7.42578125" style="1" customWidth="1"/>
    <col min="10" max="16384" width="9.140625" style="1"/>
  </cols>
  <sheetData>
    <row r="1" spans="1:10" ht="25.5" customHeight="1" x14ac:dyDescent="0.2">
      <c r="A1" s="995" t="s">
        <v>236</v>
      </c>
      <c r="B1" s="996"/>
      <c r="C1" s="996"/>
      <c r="D1" s="996"/>
      <c r="E1" s="996"/>
      <c r="F1" s="996"/>
      <c r="G1" s="996"/>
      <c r="H1" s="996"/>
      <c r="I1" s="996"/>
      <c r="J1" s="998"/>
    </row>
    <row r="2" spans="1:10" s="4" customFormat="1" ht="15" customHeight="1" x14ac:dyDescent="0.2">
      <c r="A2" s="1038" t="s">
        <v>268</v>
      </c>
      <c r="B2" s="1040"/>
      <c r="C2" s="1033" t="s">
        <v>234</v>
      </c>
      <c r="D2" s="1033"/>
      <c r="E2" s="1033"/>
      <c r="F2" s="1036" t="s">
        <v>4</v>
      </c>
      <c r="G2" s="1016" t="s">
        <v>237</v>
      </c>
      <c r="H2" s="1033"/>
      <c r="I2" s="1033"/>
      <c r="J2" s="1048" t="s">
        <v>175</v>
      </c>
    </row>
    <row r="3" spans="1:10" s="4" customFormat="1" ht="45" customHeight="1" x14ac:dyDescent="0.2">
      <c r="A3" s="1039"/>
      <c r="B3" s="1041"/>
      <c r="C3" s="863" t="s">
        <v>235</v>
      </c>
      <c r="D3" s="863" t="s">
        <v>238</v>
      </c>
      <c r="E3" s="248" t="s">
        <v>47</v>
      </c>
      <c r="F3" s="1037"/>
      <c r="G3" s="862" t="s">
        <v>235</v>
      </c>
      <c r="H3" s="863" t="s">
        <v>238</v>
      </c>
      <c r="I3" s="248" t="s">
        <v>47</v>
      </c>
      <c r="J3" s="1049"/>
    </row>
    <row r="4" spans="1:10" s="2" customFormat="1" x14ac:dyDescent="0.2">
      <c r="A4" s="207" t="s">
        <v>197</v>
      </c>
      <c r="B4" s="208" t="s">
        <v>196</v>
      </c>
      <c r="C4" s="249"/>
      <c r="D4" s="249"/>
      <c r="E4" s="249"/>
      <c r="F4" s="12"/>
      <c r="G4" s="250"/>
      <c r="H4" s="249"/>
      <c r="I4" s="249"/>
      <c r="J4" s="12"/>
    </row>
    <row r="5" spans="1:10" x14ac:dyDescent="0.2">
      <c r="A5" s="100" t="s">
        <v>211</v>
      </c>
      <c r="B5" s="209" t="s">
        <v>198</v>
      </c>
      <c r="C5" s="8"/>
      <c r="D5" s="8"/>
      <c r="E5" s="8"/>
      <c r="F5" s="14">
        <f>SUM(C5:E5)</f>
        <v>0</v>
      </c>
      <c r="G5" s="251"/>
      <c r="H5" s="8"/>
      <c r="I5" s="8"/>
      <c r="J5" s="14"/>
    </row>
    <row r="6" spans="1:10" x14ac:dyDescent="0.2">
      <c r="A6" s="100" t="s">
        <v>212</v>
      </c>
      <c r="B6" s="209" t="s">
        <v>199</v>
      </c>
      <c r="C6" s="8"/>
      <c r="D6" s="8"/>
      <c r="E6" s="8"/>
      <c r="F6" s="14">
        <f t="shared" ref="F6:F16" si="0">SUM(C6:E6)</f>
        <v>0</v>
      </c>
      <c r="G6" s="251"/>
      <c r="H6" s="8"/>
      <c r="I6" s="8"/>
      <c r="J6" s="14"/>
    </row>
    <row r="7" spans="1:10" x14ac:dyDescent="0.2">
      <c r="A7" s="100" t="s">
        <v>213</v>
      </c>
      <c r="B7" s="209" t="s">
        <v>200</v>
      </c>
      <c r="C7" s="8"/>
      <c r="D7" s="8"/>
      <c r="E7" s="8"/>
      <c r="F7" s="14">
        <f t="shared" si="0"/>
        <v>0</v>
      </c>
      <c r="G7" s="251"/>
      <c r="H7" s="8"/>
      <c r="I7" s="8"/>
      <c r="J7" s="14"/>
    </row>
    <row r="8" spans="1:10" x14ac:dyDescent="0.2">
      <c r="A8" s="100" t="s">
        <v>214</v>
      </c>
      <c r="B8" s="209" t="s">
        <v>201</v>
      </c>
      <c r="C8" s="8">
        <v>4</v>
      </c>
      <c r="D8" s="8"/>
      <c r="E8" s="8"/>
      <c r="F8" s="14">
        <f t="shared" si="0"/>
        <v>4</v>
      </c>
      <c r="G8" s="251">
        <v>49</v>
      </c>
      <c r="H8" s="8"/>
      <c r="I8" s="8"/>
      <c r="J8" s="14">
        <f>SUM(G8:I8)</f>
        <v>49</v>
      </c>
    </row>
    <row r="9" spans="1:10" x14ac:dyDescent="0.2">
      <c r="A9" s="100" t="s">
        <v>215</v>
      </c>
      <c r="B9" s="209" t="s">
        <v>202</v>
      </c>
      <c r="C9" s="8"/>
      <c r="D9" s="8"/>
      <c r="E9" s="8"/>
      <c r="F9" s="14">
        <f t="shared" si="0"/>
        <v>0</v>
      </c>
      <c r="G9" s="251"/>
      <c r="H9" s="8"/>
      <c r="I9" s="8"/>
      <c r="J9" s="14"/>
    </row>
    <row r="10" spans="1:10" x14ac:dyDescent="0.2">
      <c r="A10" s="100" t="s">
        <v>216</v>
      </c>
      <c r="B10" s="209" t="s">
        <v>203</v>
      </c>
      <c r="C10" s="8"/>
      <c r="D10" s="8"/>
      <c r="E10" s="8"/>
      <c r="F10" s="14">
        <f t="shared" si="0"/>
        <v>0</v>
      </c>
      <c r="G10" s="251"/>
      <c r="H10" s="8"/>
      <c r="I10" s="8"/>
      <c r="J10" s="14"/>
    </row>
    <row r="11" spans="1:10" x14ac:dyDescent="0.2">
      <c r="A11" s="100" t="s">
        <v>210</v>
      </c>
      <c r="B11" s="209" t="s">
        <v>204</v>
      </c>
      <c r="C11" s="8"/>
      <c r="D11" s="8"/>
      <c r="E11" s="8"/>
      <c r="F11" s="14">
        <f t="shared" si="0"/>
        <v>0</v>
      </c>
      <c r="G11" s="251"/>
      <c r="H11" s="8"/>
      <c r="I11" s="8"/>
      <c r="J11" s="14"/>
    </row>
    <row r="12" spans="1:10" x14ac:dyDescent="0.2">
      <c r="A12" s="100" t="s">
        <v>217</v>
      </c>
      <c r="B12" s="209" t="s">
        <v>205</v>
      </c>
      <c r="C12" s="8"/>
      <c r="D12" s="8"/>
      <c r="E12" s="8"/>
      <c r="F12" s="14">
        <f t="shared" si="0"/>
        <v>0</v>
      </c>
      <c r="G12" s="251"/>
      <c r="H12" s="8"/>
      <c r="I12" s="8"/>
      <c r="J12" s="14"/>
    </row>
    <row r="13" spans="1:10" x14ac:dyDescent="0.2">
      <c r="A13" s="100" t="s">
        <v>218</v>
      </c>
      <c r="B13" s="209" t="s">
        <v>206</v>
      </c>
      <c r="C13" s="8"/>
      <c r="D13" s="8"/>
      <c r="E13" s="8"/>
      <c r="F13" s="14">
        <f t="shared" si="0"/>
        <v>0</v>
      </c>
      <c r="G13" s="251"/>
      <c r="H13" s="8"/>
      <c r="I13" s="8"/>
      <c r="J13" s="14"/>
    </row>
    <row r="14" spans="1:10" x14ac:dyDescent="0.2">
      <c r="A14" s="100" t="s">
        <v>219</v>
      </c>
      <c r="B14" s="209" t="s">
        <v>207</v>
      </c>
      <c r="C14" s="8"/>
      <c r="D14" s="8"/>
      <c r="E14" s="8"/>
      <c r="F14" s="14">
        <f t="shared" si="0"/>
        <v>0</v>
      </c>
      <c r="G14" s="251"/>
      <c r="H14" s="8"/>
      <c r="I14" s="8"/>
      <c r="J14" s="14"/>
    </row>
    <row r="15" spans="1:10" x14ac:dyDescent="0.2">
      <c r="A15" s="100" t="s">
        <v>209</v>
      </c>
      <c r="B15" s="209" t="s">
        <v>208</v>
      </c>
      <c r="C15" s="17"/>
      <c r="D15" s="17"/>
      <c r="E15" s="17"/>
      <c r="F15" s="18">
        <f t="shared" si="0"/>
        <v>0</v>
      </c>
      <c r="G15" s="252"/>
      <c r="H15" s="17"/>
      <c r="I15" s="17"/>
      <c r="J15" s="18"/>
    </row>
    <row r="16" spans="1:10" ht="13.5" thickBot="1" x14ac:dyDescent="0.25">
      <c r="A16" s="19" t="s">
        <v>175</v>
      </c>
      <c r="B16" s="202" t="s">
        <v>86</v>
      </c>
      <c r="C16" s="20">
        <f>SUM(C5:C15)</f>
        <v>4</v>
      </c>
      <c r="D16" s="20">
        <f>SUM(D5:D15)</f>
        <v>0</v>
      </c>
      <c r="E16" s="20">
        <f>SUM(E5:E15)</f>
        <v>0</v>
      </c>
      <c r="F16" s="15">
        <f t="shared" si="0"/>
        <v>4</v>
      </c>
      <c r="G16" s="253">
        <f>SUM(G5:G15)</f>
        <v>49</v>
      </c>
      <c r="H16" s="20"/>
      <c r="I16" s="20"/>
      <c r="J16" s="15">
        <f>SUM(J4:J15)</f>
        <v>49</v>
      </c>
    </row>
    <row r="18" spans="1:10" ht="30" customHeight="1" x14ac:dyDescent="0.2">
      <c r="A18" s="1042" t="s">
        <v>318</v>
      </c>
      <c r="B18" s="1042"/>
      <c r="C18" s="1042"/>
      <c r="D18" s="1042"/>
      <c r="E18" s="1042"/>
      <c r="F18" s="1042"/>
      <c r="G18" s="1042"/>
      <c r="H18" s="1042"/>
      <c r="I18" s="1042"/>
      <c r="J18" s="1042"/>
    </row>
  </sheetData>
  <sheetProtection password="CC2B" sheet="1" objects="1" scenarios="1"/>
  <mergeCells count="8">
    <mergeCell ref="A18:J18"/>
    <mergeCell ref="F2:F3"/>
    <mergeCell ref="A1:J1"/>
    <mergeCell ref="C2:E2"/>
    <mergeCell ref="G2:I2"/>
    <mergeCell ref="A2:A3"/>
    <mergeCell ref="B2:B3"/>
    <mergeCell ref="J2:J3"/>
  </mergeCells>
  <pageMargins left="0.70866141732283472" right="0.70866141732283472" top="0.74803149606299213" bottom="0.74803149606299213" header="0.31496062992125984" footer="0.31496062992125984"/>
  <pageSetup paperSize="9" firstPageNumber="10" orientation="landscape" useFirstPageNumber="1" r:id="rId1"/>
  <headerFoot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1"/>
  <sheetViews>
    <sheetView topLeftCell="A106" zoomScaleNormal="100" workbookViewId="0">
      <selection activeCell="T122" sqref="T122"/>
    </sheetView>
  </sheetViews>
  <sheetFormatPr defaultColWidth="9.140625" defaultRowHeight="12.75" x14ac:dyDescent="0.2"/>
  <cols>
    <col min="1" max="1" width="47.85546875" style="2" customWidth="1"/>
    <col min="2" max="2" width="6.7109375" style="3" customWidth="1"/>
    <col min="3" max="3" width="8.28515625" style="1" customWidth="1"/>
    <col min="4" max="4" width="6.85546875" style="1" customWidth="1"/>
    <col min="5" max="5" width="8.5703125" style="1" customWidth="1"/>
    <col min="6" max="6" width="7.42578125" style="1" customWidth="1"/>
    <col min="7" max="7" width="8.7109375" style="1" customWidth="1"/>
    <col min="8" max="8" width="7" style="1" customWidth="1"/>
    <col min="9" max="16384" width="9.140625" style="1"/>
  </cols>
  <sheetData>
    <row r="1" spans="1:11" ht="33.75" customHeight="1" x14ac:dyDescent="0.2">
      <c r="A1" s="1050" t="s">
        <v>146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31"/>
    </row>
    <row r="2" spans="1:11" s="4" customFormat="1" ht="38.25" customHeight="1" x14ac:dyDescent="0.2">
      <c r="A2" s="1038" t="s">
        <v>268</v>
      </c>
      <c r="B2" s="1019"/>
      <c r="C2" s="1033" t="s">
        <v>0</v>
      </c>
      <c r="D2" s="1033"/>
      <c r="E2" s="1033" t="s">
        <v>2</v>
      </c>
      <c r="F2" s="1033"/>
      <c r="G2" s="1033" t="s">
        <v>1</v>
      </c>
      <c r="H2" s="1033"/>
      <c r="I2" s="1015" t="s">
        <v>3</v>
      </c>
      <c r="J2" s="1016"/>
      <c r="K2" s="42" t="s">
        <v>4</v>
      </c>
    </row>
    <row r="3" spans="1:11" s="4" customFormat="1" ht="13.5" customHeight="1" thickBot="1" x14ac:dyDescent="0.25">
      <c r="A3" s="1052"/>
      <c r="B3" s="1020"/>
      <c r="C3" s="876" t="s">
        <v>7</v>
      </c>
      <c r="D3" s="876" t="s">
        <v>8</v>
      </c>
      <c r="E3" s="876" t="s">
        <v>7</v>
      </c>
      <c r="F3" s="876" t="s">
        <v>8</v>
      </c>
      <c r="G3" s="876" t="s">
        <v>7</v>
      </c>
      <c r="H3" s="876" t="s">
        <v>8</v>
      </c>
      <c r="I3" s="876" t="s">
        <v>7</v>
      </c>
      <c r="J3" s="876" t="s">
        <v>8</v>
      </c>
      <c r="K3" s="877"/>
    </row>
    <row r="4" spans="1:11" s="5" customFormat="1" x14ac:dyDescent="0.2">
      <c r="A4" s="867" t="s">
        <v>258</v>
      </c>
      <c r="B4" s="870"/>
      <c r="C4" s="1024"/>
      <c r="D4" s="1025"/>
      <c r="E4" s="1025"/>
      <c r="F4" s="1025"/>
      <c r="G4" s="1025"/>
      <c r="H4" s="1025"/>
      <c r="I4" s="1025"/>
      <c r="J4" s="1025"/>
      <c r="K4" s="1026"/>
    </row>
    <row r="5" spans="1:11" x14ac:dyDescent="0.2">
      <c r="A5" s="207" t="s">
        <v>197</v>
      </c>
      <c r="B5" s="208" t="s">
        <v>196</v>
      </c>
      <c r="C5" s="1021"/>
      <c r="D5" s="1022"/>
      <c r="E5" s="1022"/>
      <c r="F5" s="1022"/>
      <c r="G5" s="1022"/>
      <c r="H5" s="1022"/>
      <c r="I5" s="1022"/>
      <c r="J5" s="1022"/>
      <c r="K5" s="1023"/>
    </row>
    <row r="6" spans="1:11" ht="12.75" customHeight="1" x14ac:dyDescent="0.2">
      <c r="A6" s="100" t="s">
        <v>211</v>
      </c>
      <c r="B6" s="209" t="s">
        <v>198</v>
      </c>
      <c r="C6" s="642"/>
      <c r="D6" s="642"/>
      <c r="E6" s="642"/>
      <c r="F6" s="642"/>
      <c r="G6" s="642"/>
      <c r="H6" s="642"/>
      <c r="I6" s="642"/>
      <c r="J6" s="643"/>
      <c r="K6" s="14">
        <f>SUM(C6:J6)</f>
        <v>0</v>
      </c>
    </row>
    <row r="7" spans="1:11" ht="12.75" customHeight="1" x14ac:dyDescent="0.2">
      <c r="A7" s="100" t="s">
        <v>212</v>
      </c>
      <c r="B7" s="209" t="s">
        <v>199</v>
      </c>
      <c r="C7" s="642"/>
      <c r="D7" s="642"/>
      <c r="E7" s="642"/>
      <c r="F7" s="642"/>
      <c r="G7" s="642"/>
      <c r="H7" s="642"/>
      <c r="I7" s="642"/>
      <c r="J7" s="643"/>
      <c r="K7" s="14">
        <f t="shared" ref="K7:K19" si="0">SUM(C7:J7)</f>
        <v>0</v>
      </c>
    </row>
    <row r="8" spans="1:11" x14ac:dyDescent="0.2">
      <c r="A8" s="100" t="s">
        <v>213</v>
      </c>
      <c r="B8" s="209" t="s">
        <v>200</v>
      </c>
      <c r="C8" s="642"/>
      <c r="D8" s="642"/>
      <c r="E8" s="642"/>
      <c r="F8" s="642"/>
      <c r="G8" s="642"/>
      <c r="H8" s="642"/>
      <c r="I8" s="642"/>
      <c r="J8" s="643"/>
      <c r="K8" s="14">
        <f t="shared" si="0"/>
        <v>0</v>
      </c>
    </row>
    <row r="9" spans="1:11" x14ac:dyDescent="0.2">
      <c r="A9" s="100" t="s">
        <v>214</v>
      </c>
      <c r="B9" s="209" t="s">
        <v>201</v>
      </c>
      <c r="C9" s="642">
        <v>309</v>
      </c>
      <c r="D9" s="642">
        <v>159</v>
      </c>
      <c r="E9" s="642"/>
      <c r="F9" s="642"/>
      <c r="G9" s="642">
        <v>85</v>
      </c>
      <c r="H9" s="642"/>
      <c r="I9" s="642">
        <v>15</v>
      </c>
      <c r="J9" s="643">
        <v>10</v>
      </c>
      <c r="K9" s="14">
        <f t="shared" si="0"/>
        <v>578</v>
      </c>
    </row>
    <row r="10" spans="1:11" x14ac:dyDescent="0.2">
      <c r="A10" s="100" t="s">
        <v>215</v>
      </c>
      <c r="B10" s="209" t="s">
        <v>202</v>
      </c>
      <c r="C10" s="642">
        <v>196</v>
      </c>
      <c r="D10" s="642">
        <v>70</v>
      </c>
      <c r="E10" s="642"/>
      <c r="F10" s="642"/>
      <c r="G10" s="642">
        <v>52</v>
      </c>
      <c r="H10" s="642">
        <v>21</v>
      </c>
      <c r="I10" s="642"/>
      <c r="J10" s="643"/>
      <c r="K10" s="14">
        <f t="shared" si="0"/>
        <v>339</v>
      </c>
    </row>
    <row r="11" spans="1:11" ht="12.75" customHeight="1" x14ac:dyDescent="0.2">
      <c r="A11" s="100" t="s">
        <v>216</v>
      </c>
      <c r="B11" s="209" t="s">
        <v>203</v>
      </c>
      <c r="C11" s="642"/>
      <c r="D11" s="642"/>
      <c r="E11" s="642"/>
      <c r="F11" s="642"/>
      <c r="G11" s="642"/>
      <c r="H11" s="642"/>
      <c r="I11" s="642"/>
      <c r="J11" s="643"/>
      <c r="K11" s="14">
        <f t="shared" si="0"/>
        <v>0</v>
      </c>
    </row>
    <row r="12" spans="1:11" x14ac:dyDescent="0.2">
      <c r="A12" s="100" t="s">
        <v>210</v>
      </c>
      <c r="B12" s="209" t="s">
        <v>204</v>
      </c>
      <c r="C12" s="642"/>
      <c r="D12" s="642"/>
      <c r="E12" s="642"/>
      <c r="F12" s="642"/>
      <c r="G12" s="642"/>
      <c r="H12" s="642"/>
      <c r="I12" s="642"/>
      <c r="J12" s="643"/>
      <c r="K12" s="14">
        <f t="shared" si="0"/>
        <v>0</v>
      </c>
    </row>
    <row r="13" spans="1:11" x14ac:dyDescent="0.2">
      <c r="A13" s="100" t="s">
        <v>217</v>
      </c>
      <c r="B13" s="209" t="s">
        <v>205</v>
      </c>
      <c r="C13" s="642"/>
      <c r="D13" s="642"/>
      <c r="E13" s="642"/>
      <c r="F13" s="642"/>
      <c r="G13" s="642"/>
      <c r="H13" s="642"/>
      <c r="I13" s="642"/>
      <c r="J13" s="643"/>
      <c r="K13" s="14">
        <f t="shared" si="0"/>
        <v>0</v>
      </c>
    </row>
    <row r="14" spans="1:11" x14ac:dyDescent="0.2">
      <c r="A14" s="100" t="s">
        <v>218</v>
      </c>
      <c r="B14" s="209" t="s">
        <v>206</v>
      </c>
      <c r="C14" s="642"/>
      <c r="D14" s="642"/>
      <c r="E14" s="642"/>
      <c r="F14" s="642"/>
      <c r="G14" s="642"/>
      <c r="H14" s="642"/>
      <c r="I14" s="642"/>
      <c r="J14" s="643"/>
      <c r="K14" s="14">
        <f t="shared" si="0"/>
        <v>0</v>
      </c>
    </row>
    <row r="15" spans="1:11" s="5" customFormat="1" x14ac:dyDescent="0.2">
      <c r="A15" s="100" t="s">
        <v>219</v>
      </c>
      <c r="B15" s="209" t="s">
        <v>207</v>
      </c>
      <c r="C15" s="642">
        <v>266</v>
      </c>
      <c r="D15" s="642">
        <v>226</v>
      </c>
      <c r="E15" s="642"/>
      <c r="F15" s="642"/>
      <c r="G15" s="642">
        <v>55</v>
      </c>
      <c r="H15" s="642"/>
      <c r="I15" s="642"/>
      <c r="J15" s="643"/>
      <c r="K15" s="14">
        <f t="shared" si="0"/>
        <v>547</v>
      </c>
    </row>
    <row r="16" spans="1:11" s="5" customFormat="1" x14ac:dyDescent="0.2">
      <c r="A16" s="100" t="s">
        <v>209</v>
      </c>
      <c r="B16" s="209" t="s">
        <v>208</v>
      </c>
      <c r="C16" s="642"/>
      <c r="D16" s="642"/>
      <c r="E16" s="642"/>
      <c r="F16" s="642"/>
      <c r="G16" s="642"/>
      <c r="H16" s="642"/>
      <c r="I16" s="642"/>
      <c r="J16" s="643"/>
      <c r="K16" s="14">
        <f t="shared" si="0"/>
        <v>0</v>
      </c>
    </row>
    <row r="17" spans="1:11" s="5" customFormat="1" x14ac:dyDescent="0.2">
      <c r="A17" s="210" t="s">
        <v>85</v>
      </c>
      <c r="B17" s="211" t="s">
        <v>86</v>
      </c>
      <c r="C17" s="9">
        <f>SUM(C6:C16)</f>
        <v>771</v>
      </c>
      <c r="D17" s="9">
        <f t="shared" ref="D17:J17" si="1">SUM(D6:D16)</f>
        <v>455</v>
      </c>
      <c r="E17" s="9">
        <f t="shared" si="1"/>
        <v>0</v>
      </c>
      <c r="F17" s="9">
        <f t="shared" si="1"/>
        <v>0</v>
      </c>
      <c r="G17" s="9">
        <f t="shared" si="1"/>
        <v>192</v>
      </c>
      <c r="H17" s="9">
        <f t="shared" si="1"/>
        <v>21</v>
      </c>
      <c r="I17" s="9">
        <f t="shared" si="1"/>
        <v>15</v>
      </c>
      <c r="J17" s="9">
        <f t="shared" si="1"/>
        <v>10</v>
      </c>
      <c r="K17" s="14">
        <f>SUM(K6:K16)</f>
        <v>1464</v>
      </c>
    </row>
    <row r="18" spans="1:11" s="5" customFormat="1" x14ac:dyDescent="0.2">
      <c r="A18" s="100" t="s">
        <v>69</v>
      </c>
      <c r="B18" s="215" t="s">
        <v>86</v>
      </c>
      <c r="C18" s="644">
        <v>518</v>
      </c>
      <c r="D18" s="644">
        <v>334</v>
      </c>
      <c r="E18" s="644"/>
      <c r="F18" s="644"/>
      <c r="G18" s="644">
        <v>140</v>
      </c>
      <c r="H18" s="644">
        <v>15</v>
      </c>
      <c r="I18" s="644">
        <v>5</v>
      </c>
      <c r="J18" s="644">
        <v>2</v>
      </c>
      <c r="K18" s="16">
        <f t="shared" si="0"/>
        <v>1014</v>
      </c>
    </row>
    <row r="19" spans="1:11" s="5" customFormat="1" x14ac:dyDescent="0.2">
      <c r="A19" s="100" t="s">
        <v>76</v>
      </c>
      <c r="B19" s="215" t="s">
        <v>86</v>
      </c>
      <c r="C19" s="676">
        <v>18</v>
      </c>
      <c r="D19" s="676">
        <v>16</v>
      </c>
      <c r="E19" s="676"/>
      <c r="F19" s="676"/>
      <c r="G19" s="676">
        <v>2</v>
      </c>
      <c r="H19" s="676">
        <v>1</v>
      </c>
      <c r="I19" s="676">
        <v>2</v>
      </c>
      <c r="J19" s="676">
        <v>5</v>
      </c>
      <c r="K19" s="641">
        <f t="shared" si="0"/>
        <v>44</v>
      </c>
    </row>
    <row r="20" spans="1:11" s="621" customFormat="1" x14ac:dyDescent="0.2">
      <c r="A20" s="867" t="s">
        <v>257</v>
      </c>
      <c r="B20" s="870"/>
      <c r="C20" s="988"/>
      <c r="D20" s="989"/>
      <c r="E20" s="989"/>
      <c r="F20" s="989"/>
      <c r="G20" s="989"/>
      <c r="H20" s="989"/>
      <c r="I20" s="989"/>
      <c r="J20" s="989"/>
      <c r="K20" s="990"/>
    </row>
    <row r="21" spans="1:11" s="621" customFormat="1" x14ac:dyDescent="0.2">
      <c r="A21" s="633" t="s">
        <v>197</v>
      </c>
      <c r="B21" s="634" t="s">
        <v>196</v>
      </c>
      <c r="C21" s="1021"/>
      <c r="D21" s="1022"/>
      <c r="E21" s="1022"/>
      <c r="F21" s="1022"/>
      <c r="G21" s="1022"/>
      <c r="H21" s="1022"/>
      <c r="I21" s="1022"/>
      <c r="J21" s="1022"/>
      <c r="K21" s="1023"/>
    </row>
    <row r="22" spans="1:11" s="621" customFormat="1" x14ac:dyDescent="0.2">
      <c r="A22" s="631" t="s">
        <v>211</v>
      </c>
      <c r="B22" s="635" t="s">
        <v>198</v>
      </c>
      <c r="C22" s="645"/>
      <c r="D22" s="645"/>
      <c r="E22" s="645"/>
      <c r="F22" s="645"/>
      <c r="G22" s="645"/>
      <c r="H22" s="645"/>
      <c r="I22" s="645"/>
      <c r="J22" s="646"/>
      <c r="K22" s="624">
        <f>SUM(C22:J22)</f>
        <v>0</v>
      </c>
    </row>
    <row r="23" spans="1:11" s="621" customFormat="1" x14ac:dyDescent="0.2">
      <c r="A23" s="631" t="s">
        <v>212</v>
      </c>
      <c r="B23" s="635" t="s">
        <v>199</v>
      </c>
      <c r="C23" s="645"/>
      <c r="D23" s="645"/>
      <c r="E23" s="645"/>
      <c r="F23" s="645"/>
      <c r="G23" s="645"/>
      <c r="H23" s="645"/>
      <c r="I23" s="645"/>
      <c r="J23" s="646"/>
      <c r="K23" s="624">
        <f t="shared" ref="K23:K32" si="2">SUM(C23:J23)</f>
        <v>0</v>
      </c>
    </row>
    <row r="24" spans="1:11" s="621" customFormat="1" x14ac:dyDescent="0.2">
      <c r="A24" s="631" t="s">
        <v>213</v>
      </c>
      <c r="B24" s="635" t="s">
        <v>200</v>
      </c>
      <c r="C24" s="645"/>
      <c r="D24" s="645"/>
      <c r="E24" s="645"/>
      <c r="F24" s="645"/>
      <c r="G24" s="645"/>
      <c r="H24" s="645"/>
      <c r="I24" s="645"/>
      <c r="J24" s="646"/>
      <c r="K24" s="624">
        <f t="shared" si="2"/>
        <v>0</v>
      </c>
    </row>
    <row r="25" spans="1:11" s="621" customFormat="1" x14ac:dyDescent="0.2">
      <c r="A25" s="631" t="s">
        <v>214</v>
      </c>
      <c r="B25" s="635" t="s">
        <v>201</v>
      </c>
      <c r="C25" s="645"/>
      <c r="D25" s="645"/>
      <c r="E25" s="645"/>
      <c r="F25" s="645"/>
      <c r="G25" s="645"/>
      <c r="H25" s="645"/>
      <c r="I25" s="645"/>
      <c r="J25" s="646"/>
      <c r="K25" s="624">
        <f t="shared" si="2"/>
        <v>0</v>
      </c>
    </row>
    <row r="26" spans="1:11" s="621" customFormat="1" x14ac:dyDescent="0.2">
      <c r="A26" s="631" t="s">
        <v>215</v>
      </c>
      <c r="B26" s="635" t="s">
        <v>202</v>
      </c>
      <c r="C26" s="645"/>
      <c r="D26" s="645"/>
      <c r="E26" s="645"/>
      <c r="F26" s="645"/>
      <c r="G26" s="645"/>
      <c r="H26" s="645"/>
      <c r="I26" s="645"/>
      <c r="J26" s="646"/>
      <c r="K26" s="624">
        <f t="shared" si="2"/>
        <v>0</v>
      </c>
    </row>
    <row r="27" spans="1:11" s="621" customFormat="1" x14ac:dyDescent="0.2">
      <c r="A27" s="631" t="s">
        <v>216</v>
      </c>
      <c r="B27" s="635" t="s">
        <v>203</v>
      </c>
      <c r="C27" s="645"/>
      <c r="D27" s="645"/>
      <c r="E27" s="645"/>
      <c r="F27" s="645"/>
      <c r="G27" s="645"/>
      <c r="H27" s="645"/>
      <c r="I27" s="645"/>
      <c r="J27" s="646"/>
      <c r="K27" s="624">
        <f t="shared" si="2"/>
        <v>0</v>
      </c>
    </row>
    <row r="28" spans="1:11" s="621" customFormat="1" x14ac:dyDescent="0.2">
      <c r="A28" s="631" t="s">
        <v>210</v>
      </c>
      <c r="B28" s="635" t="s">
        <v>204</v>
      </c>
      <c r="C28" s="645"/>
      <c r="D28" s="645"/>
      <c r="E28" s="645"/>
      <c r="F28" s="645"/>
      <c r="G28" s="645"/>
      <c r="H28" s="645"/>
      <c r="I28" s="645"/>
      <c r="J28" s="646"/>
      <c r="K28" s="624">
        <f t="shared" si="2"/>
        <v>0</v>
      </c>
    </row>
    <row r="29" spans="1:11" s="621" customFormat="1" x14ac:dyDescent="0.2">
      <c r="A29" s="631" t="s">
        <v>217</v>
      </c>
      <c r="B29" s="635" t="s">
        <v>205</v>
      </c>
      <c r="C29" s="645">
        <v>321</v>
      </c>
      <c r="D29" s="645">
        <v>152</v>
      </c>
      <c r="E29" s="645"/>
      <c r="F29" s="645"/>
      <c r="G29" s="645">
        <v>72</v>
      </c>
      <c r="H29" s="645">
        <v>57</v>
      </c>
      <c r="I29" s="645">
        <v>7</v>
      </c>
      <c r="J29" s="646">
        <v>11</v>
      </c>
      <c r="K29" s="624">
        <f t="shared" si="2"/>
        <v>620</v>
      </c>
    </row>
    <row r="30" spans="1:11" s="621" customFormat="1" x14ac:dyDescent="0.2">
      <c r="A30" s="631" t="s">
        <v>218</v>
      </c>
      <c r="B30" s="635" t="s">
        <v>206</v>
      </c>
      <c r="C30" s="645"/>
      <c r="D30" s="645"/>
      <c r="E30" s="645"/>
      <c r="F30" s="645"/>
      <c r="G30" s="645"/>
      <c r="H30" s="645"/>
      <c r="I30" s="645"/>
      <c r="J30" s="646"/>
      <c r="K30" s="624">
        <f t="shared" si="2"/>
        <v>0</v>
      </c>
    </row>
    <row r="31" spans="1:11" s="621" customFormat="1" x14ac:dyDescent="0.2">
      <c r="A31" s="631" t="s">
        <v>219</v>
      </c>
      <c r="B31" s="635" t="s">
        <v>207</v>
      </c>
      <c r="C31" s="645"/>
      <c r="D31" s="645"/>
      <c r="E31" s="645"/>
      <c r="F31" s="645"/>
      <c r="G31" s="645"/>
      <c r="H31" s="645"/>
      <c r="I31" s="645"/>
      <c r="J31" s="646"/>
      <c r="K31" s="624">
        <f t="shared" si="2"/>
        <v>0</v>
      </c>
    </row>
    <row r="32" spans="1:11" s="621" customFormat="1" x14ac:dyDescent="0.2">
      <c r="A32" s="631" t="s">
        <v>209</v>
      </c>
      <c r="B32" s="635" t="s">
        <v>208</v>
      </c>
      <c r="C32" s="645"/>
      <c r="D32" s="645"/>
      <c r="E32" s="645"/>
      <c r="F32" s="645"/>
      <c r="G32" s="645"/>
      <c r="H32" s="645"/>
      <c r="I32" s="645"/>
      <c r="J32" s="646"/>
      <c r="K32" s="624">
        <f t="shared" si="2"/>
        <v>0</v>
      </c>
    </row>
    <row r="33" spans="1:11" s="621" customFormat="1" x14ac:dyDescent="0.2">
      <c r="A33" s="636" t="s">
        <v>85</v>
      </c>
      <c r="B33" s="637" t="s">
        <v>86</v>
      </c>
      <c r="C33" s="623">
        <f>SUM(C22:C32)</f>
        <v>321</v>
      </c>
      <c r="D33" s="623">
        <f t="shared" ref="D33:J33" si="3">SUM(D22:D32)</f>
        <v>152</v>
      </c>
      <c r="E33" s="623">
        <f t="shared" si="3"/>
        <v>0</v>
      </c>
      <c r="F33" s="623">
        <f t="shared" si="3"/>
        <v>0</v>
      </c>
      <c r="G33" s="623">
        <f t="shared" si="3"/>
        <v>72</v>
      </c>
      <c r="H33" s="623">
        <f t="shared" si="3"/>
        <v>57</v>
      </c>
      <c r="I33" s="623">
        <f t="shared" si="3"/>
        <v>7</v>
      </c>
      <c r="J33" s="623">
        <f t="shared" si="3"/>
        <v>11</v>
      </c>
      <c r="K33" s="624">
        <f>SUM(K22:K32)</f>
        <v>620</v>
      </c>
    </row>
    <row r="34" spans="1:11" s="621" customFormat="1" x14ac:dyDescent="0.2">
      <c r="A34" s="631" t="s">
        <v>69</v>
      </c>
      <c r="B34" s="638" t="s">
        <v>86</v>
      </c>
      <c r="C34" s="647">
        <v>18</v>
      </c>
      <c r="D34" s="647">
        <v>21</v>
      </c>
      <c r="E34" s="647"/>
      <c r="F34" s="647"/>
      <c r="G34" s="647">
        <v>3</v>
      </c>
      <c r="H34" s="647">
        <v>5</v>
      </c>
      <c r="I34" s="647">
        <v>1</v>
      </c>
      <c r="J34" s="647">
        <v>4</v>
      </c>
      <c r="K34" s="626">
        <f>SUM(C34:J34)</f>
        <v>52</v>
      </c>
    </row>
    <row r="35" spans="1:11" s="621" customFormat="1" x14ac:dyDescent="0.2">
      <c r="A35" s="631" t="s">
        <v>76</v>
      </c>
      <c r="B35" s="638" t="s">
        <v>86</v>
      </c>
      <c r="C35" s="676">
        <v>29</v>
      </c>
      <c r="D35" s="676">
        <v>5</v>
      </c>
      <c r="E35" s="676"/>
      <c r="F35" s="676"/>
      <c r="G35" s="676">
        <v>1</v>
      </c>
      <c r="H35" s="676">
        <v>1</v>
      </c>
      <c r="I35" s="676">
        <v>0</v>
      </c>
      <c r="J35" s="676">
        <v>0</v>
      </c>
      <c r="K35" s="641">
        <f>SUM(C35:J35)</f>
        <v>36</v>
      </c>
    </row>
    <row r="36" spans="1:11" s="621" customFormat="1" x14ac:dyDescent="0.2">
      <c r="A36" s="867" t="s">
        <v>259</v>
      </c>
      <c r="B36" s="870"/>
      <c r="C36" s="988"/>
      <c r="D36" s="989"/>
      <c r="E36" s="989"/>
      <c r="F36" s="989"/>
      <c r="G36" s="989"/>
      <c r="H36" s="989"/>
      <c r="I36" s="989"/>
      <c r="J36" s="989"/>
      <c r="K36" s="990"/>
    </row>
    <row r="37" spans="1:11" s="621" customFormat="1" x14ac:dyDescent="0.2">
      <c r="A37" s="633" t="s">
        <v>197</v>
      </c>
      <c r="B37" s="634" t="s">
        <v>196</v>
      </c>
      <c r="C37" s="1021"/>
      <c r="D37" s="1022"/>
      <c r="E37" s="1022"/>
      <c r="F37" s="1022"/>
      <c r="G37" s="1022"/>
      <c r="H37" s="1022"/>
      <c r="I37" s="1022"/>
      <c r="J37" s="1022"/>
      <c r="K37" s="1023"/>
    </row>
    <row r="38" spans="1:11" s="621" customFormat="1" x14ac:dyDescent="0.2">
      <c r="A38" s="631" t="s">
        <v>211</v>
      </c>
      <c r="B38" s="635" t="s">
        <v>198</v>
      </c>
      <c r="C38" s="648"/>
      <c r="D38" s="648"/>
      <c r="E38" s="648"/>
      <c r="F38" s="648"/>
      <c r="G38" s="648"/>
      <c r="H38" s="648"/>
      <c r="I38" s="648"/>
      <c r="J38" s="649"/>
      <c r="K38" s="624">
        <f>SUM(C38:J38)</f>
        <v>0</v>
      </c>
    </row>
    <row r="39" spans="1:11" s="621" customFormat="1" x14ac:dyDescent="0.2">
      <c r="A39" s="631" t="s">
        <v>212</v>
      </c>
      <c r="B39" s="635" t="s">
        <v>199</v>
      </c>
      <c r="C39" s="648"/>
      <c r="D39" s="648"/>
      <c r="E39" s="648"/>
      <c r="F39" s="648"/>
      <c r="G39" s="648"/>
      <c r="H39" s="648"/>
      <c r="I39" s="648"/>
      <c r="J39" s="649"/>
      <c r="K39" s="624">
        <f t="shared" ref="K39:K48" si="4">SUM(C39:J39)</f>
        <v>0</v>
      </c>
    </row>
    <row r="40" spans="1:11" s="621" customFormat="1" x14ac:dyDescent="0.2">
      <c r="A40" s="631" t="s">
        <v>213</v>
      </c>
      <c r="B40" s="635" t="s">
        <v>200</v>
      </c>
      <c r="C40" s="648">
        <v>298</v>
      </c>
      <c r="D40" s="648"/>
      <c r="E40" s="648"/>
      <c r="F40" s="648"/>
      <c r="G40" s="648">
        <v>127</v>
      </c>
      <c r="H40" s="648"/>
      <c r="I40" s="648">
        <v>21</v>
      </c>
      <c r="J40" s="649">
        <v>15</v>
      </c>
      <c r="K40" s="624">
        <f t="shared" si="4"/>
        <v>461</v>
      </c>
    </row>
    <row r="41" spans="1:11" s="621" customFormat="1" x14ac:dyDescent="0.2">
      <c r="A41" s="631" t="s">
        <v>214</v>
      </c>
      <c r="B41" s="635" t="s">
        <v>201</v>
      </c>
      <c r="C41" s="648"/>
      <c r="D41" s="648"/>
      <c r="E41" s="648"/>
      <c r="F41" s="648"/>
      <c r="G41" s="648"/>
      <c r="H41" s="648"/>
      <c r="I41" s="648"/>
      <c r="J41" s="649"/>
      <c r="K41" s="624">
        <f t="shared" si="4"/>
        <v>0</v>
      </c>
    </row>
    <row r="42" spans="1:11" s="621" customFormat="1" x14ac:dyDescent="0.2">
      <c r="A42" s="631" t="s">
        <v>215</v>
      </c>
      <c r="B42" s="635" t="s">
        <v>202</v>
      </c>
      <c r="C42" s="648"/>
      <c r="D42" s="648"/>
      <c r="E42" s="648"/>
      <c r="F42" s="648"/>
      <c r="G42" s="648"/>
      <c r="H42" s="648"/>
      <c r="I42" s="648"/>
      <c r="J42" s="649"/>
      <c r="K42" s="624">
        <f t="shared" si="4"/>
        <v>0</v>
      </c>
    </row>
    <row r="43" spans="1:11" s="621" customFormat="1" x14ac:dyDescent="0.2">
      <c r="A43" s="631" t="s">
        <v>216</v>
      </c>
      <c r="B43" s="635" t="s">
        <v>203</v>
      </c>
      <c r="C43" s="648"/>
      <c r="D43" s="648"/>
      <c r="E43" s="648"/>
      <c r="F43" s="648"/>
      <c r="G43" s="648"/>
      <c r="H43" s="648"/>
      <c r="I43" s="648"/>
      <c r="J43" s="649"/>
      <c r="K43" s="624">
        <f t="shared" si="4"/>
        <v>0</v>
      </c>
    </row>
    <row r="44" spans="1:11" s="621" customFormat="1" x14ac:dyDescent="0.2">
      <c r="A44" s="631" t="s">
        <v>210</v>
      </c>
      <c r="B44" s="635" t="s">
        <v>204</v>
      </c>
      <c r="C44" s="648"/>
      <c r="D44" s="648"/>
      <c r="E44" s="648"/>
      <c r="F44" s="648"/>
      <c r="G44" s="648"/>
      <c r="H44" s="648"/>
      <c r="I44" s="648"/>
      <c r="J44" s="649"/>
      <c r="K44" s="624">
        <f t="shared" si="4"/>
        <v>0</v>
      </c>
    </row>
    <row r="45" spans="1:11" s="621" customFormat="1" x14ac:dyDescent="0.2">
      <c r="A45" s="631" t="s">
        <v>217</v>
      </c>
      <c r="B45" s="635" t="s">
        <v>205</v>
      </c>
      <c r="C45" s="648"/>
      <c r="D45" s="648"/>
      <c r="E45" s="648"/>
      <c r="F45" s="648"/>
      <c r="G45" s="648"/>
      <c r="H45" s="648"/>
      <c r="I45" s="648"/>
      <c r="J45" s="649"/>
      <c r="K45" s="624">
        <f t="shared" si="4"/>
        <v>0</v>
      </c>
    </row>
    <row r="46" spans="1:11" s="621" customFormat="1" x14ac:dyDescent="0.2">
      <c r="A46" s="631" t="s">
        <v>218</v>
      </c>
      <c r="B46" s="635" t="s">
        <v>206</v>
      </c>
      <c r="C46" s="648"/>
      <c r="D46" s="648"/>
      <c r="E46" s="648"/>
      <c r="F46" s="648"/>
      <c r="G46" s="648"/>
      <c r="H46" s="648"/>
      <c r="I46" s="648"/>
      <c r="J46" s="649"/>
      <c r="K46" s="624">
        <f t="shared" si="4"/>
        <v>0</v>
      </c>
    </row>
    <row r="47" spans="1:11" s="621" customFormat="1" x14ac:dyDescent="0.2">
      <c r="A47" s="631" t="s">
        <v>219</v>
      </c>
      <c r="B47" s="635" t="s">
        <v>207</v>
      </c>
      <c r="C47" s="648"/>
      <c r="D47" s="648"/>
      <c r="E47" s="648"/>
      <c r="F47" s="648"/>
      <c r="G47" s="648"/>
      <c r="H47" s="648"/>
      <c r="I47" s="648"/>
      <c r="J47" s="649"/>
      <c r="K47" s="624">
        <f t="shared" si="4"/>
        <v>0</v>
      </c>
    </row>
    <row r="48" spans="1:11" s="621" customFormat="1" x14ac:dyDescent="0.2">
      <c r="A48" s="631" t="s">
        <v>209</v>
      </c>
      <c r="B48" s="635" t="s">
        <v>208</v>
      </c>
      <c r="C48" s="648"/>
      <c r="D48" s="648"/>
      <c r="E48" s="648"/>
      <c r="F48" s="648"/>
      <c r="G48" s="648"/>
      <c r="H48" s="648"/>
      <c r="I48" s="648"/>
      <c r="J48" s="649"/>
      <c r="K48" s="624">
        <f t="shared" si="4"/>
        <v>0</v>
      </c>
    </row>
    <row r="49" spans="1:11" s="621" customFormat="1" x14ac:dyDescent="0.2">
      <c r="A49" s="636" t="s">
        <v>85</v>
      </c>
      <c r="B49" s="637" t="s">
        <v>86</v>
      </c>
      <c r="C49" s="623">
        <f>SUM(C38:C48)</f>
        <v>298</v>
      </c>
      <c r="D49" s="623">
        <f t="shared" ref="D49:J49" si="5">SUM(D38:D48)</f>
        <v>0</v>
      </c>
      <c r="E49" s="623">
        <f t="shared" si="5"/>
        <v>0</v>
      </c>
      <c r="F49" s="623">
        <f t="shared" si="5"/>
        <v>0</v>
      </c>
      <c r="G49" s="623">
        <f t="shared" si="5"/>
        <v>127</v>
      </c>
      <c r="H49" s="623">
        <f t="shared" si="5"/>
        <v>0</v>
      </c>
      <c r="I49" s="623">
        <f t="shared" si="5"/>
        <v>21</v>
      </c>
      <c r="J49" s="623">
        <f t="shared" si="5"/>
        <v>15</v>
      </c>
      <c r="K49" s="624">
        <f>SUM(K38:K48)</f>
        <v>461</v>
      </c>
    </row>
    <row r="50" spans="1:11" s="621" customFormat="1" x14ac:dyDescent="0.2">
      <c r="A50" s="631" t="s">
        <v>69</v>
      </c>
      <c r="B50" s="638" t="s">
        <v>86</v>
      </c>
      <c r="C50" s="650">
        <v>204</v>
      </c>
      <c r="D50" s="650"/>
      <c r="E50" s="650"/>
      <c r="F50" s="650"/>
      <c r="G50" s="650">
        <v>91</v>
      </c>
      <c r="H50" s="650"/>
      <c r="I50" s="650">
        <v>13</v>
      </c>
      <c r="J50" s="650">
        <v>5</v>
      </c>
      <c r="K50" s="626">
        <f>SUM(C50:J50)</f>
        <v>313</v>
      </c>
    </row>
    <row r="51" spans="1:11" s="621" customFormat="1" x14ac:dyDescent="0.2">
      <c r="A51" s="631" t="s">
        <v>76</v>
      </c>
      <c r="B51" s="638" t="s">
        <v>86</v>
      </c>
      <c r="C51" s="676">
        <v>44</v>
      </c>
      <c r="D51" s="676"/>
      <c r="E51" s="676"/>
      <c r="F51" s="676"/>
      <c r="G51" s="676">
        <v>28</v>
      </c>
      <c r="H51" s="676"/>
      <c r="I51" s="676">
        <v>6</v>
      </c>
      <c r="J51" s="676">
        <v>4</v>
      </c>
      <c r="K51" s="641">
        <f>SUM(C51:J51)</f>
        <v>82</v>
      </c>
    </row>
    <row r="52" spans="1:11" s="621" customFormat="1" x14ac:dyDescent="0.2">
      <c r="A52" s="867" t="s">
        <v>260</v>
      </c>
      <c r="B52" s="870"/>
      <c r="C52" s="988"/>
      <c r="D52" s="989"/>
      <c r="E52" s="989"/>
      <c r="F52" s="989"/>
      <c r="G52" s="989"/>
      <c r="H52" s="989"/>
      <c r="I52" s="989"/>
      <c r="J52" s="989"/>
      <c r="K52" s="990"/>
    </row>
    <row r="53" spans="1:11" s="621" customFormat="1" x14ac:dyDescent="0.2">
      <c r="A53" s="633" t="s">
        <v>197</v>
      </c>
      <c r="B53" s="634" t="s">
        <v>196</v>
      </c>
      <c r="C53" s="1021"/>
      <c r="D53" s="1022"/>
      <c r="E53" s="1022"/>
      <c r="F53" s="1022"/>
      <c r="G53" s="1022"/>
      <c r="H53" s="1022"/>
      <c r="I53" s="1022"/>
      <c r="J53" s="1022"/>
      <c r="K53" s="1023"/>
    </row>
    <row r="54" spans="1:11" s="621" customFormat="1" x14ac:dyDescent="0.2">
      <c r="A54" s="631" t="s">
        <v>211</v>
      </c>
      <c r="B54" s="635" t="s">
        <v>198</v>
      </c>
      <c r="C54" s="651"/>
      <c r="D54" s="651"/>
      <c r="E54" s="651"/>
      <c r="F54" s="651"/>
      <c r="G54" s="651"/>
      <c r="H54" s="651"/>
      <c r="I54" s="651"/>
      <c r="J54" s="652"/>
      <c r="K54" s="624">
        <f>SUM(C54:J54)</f>
        <v>0</v>
      </c>
    </row>
    <row r="55" spans="1:11" s="621" customFormat="1" x14ac:dyDescent="0.2">
      <c r="A55" s="631" t="s">
        <v>212</v>
      </c>
      <c r="B55" s="635" t="s">
        <v>199</v>
      </c>
      <c r="C55" s="651"/>
      <c r="D55" s="651"/>
      <c r="E55" s="651"/>
      <c r="F55" s="651"/>
      <c r="G55" s="651">
        <v>7</v>
      </c>
      <c r="H55" s="651">
        <v>75</v>
      </c>
      <c r="I55" s="651"/>
      <c r="J55" s="652"/>
      <c r="K55" s="624">
        <f t="shared" ref="K55:K64" si="6">SUM(C55:J55)</f>
        <v>82</v>
      </c>
    </row>
    <row r="56" spans="1:11" s="621" customFormat="1" x14ac:dyDescent="0.2">
      <c r="A56" s="631" t="s">
        <v>213</v>
      </c>
      <c r="B56" s="635" t="s">
        <v>200</v>
      </c>
      <c r="C56" s="651"/>
      <c r="D56" s="651"/>
      <c r="E56" s="651"/>
      <c r="F56" s="651"/>
      <c r="G56" s="651"/>
      <c r="H56" s="651"/>
      <c r="I56" s="651"/>
      <c r="J56" s="652"/>
      <c r="K56" s="624">
        <f t="shared" si="6"/>
        <v>0</v>
      </c>
    </row>
    <row r="57" spans="1:11" s="621" customFormat="1" x14ac:dyDescent="0.2">
      <c r="A57" s="631" t="s">
        <v>214</v>
      </c>
      <c r="B57" s="635" t="s">
        <v>201</v>
      </c>
      <c r="C57" s="651"/>
      <c r="D57" s="651"/>
      <c r="E57" s="651"/>
      <c r="F57" s="651"/>
      <c r="G57" s="651"/>
      <c r="H57" s="651"/>
      <c r="I57" s="651"/>
      <c r="J57" s="652"/>
      <c r="K57" s="624">
        <f t="shared" si="6"/>
        <v>0</v>
      </c>
    </row>
    <row r="58" spans="1:11" s="621" customFormat="1" x14ac:dyDescent="0.2">
      <c r="A58" s="631" t="s">
        <v>215</v>
      </c>
      <c r="B58" s="635" t="s">
        <v>202</v>
      </c>
      <c r="C58" s="651"/>
      <c r="D58" s="651"/>
      <c r="E58" s="651"/>
      <c r="F58" s="651"/>
      <c r="G58" s="651">
        <v>0</v>
      </c>
      <c r="H58" s="651">
        <v>13</v>
      </c>
      <c r="I58" s="651"/>
      <c r="J58" s="652"/>
      <c r="K58" s="624">
        <f t="shared" si="6"/>
        <v>13</v>
      </c>
    </row>
    <row r="59" spans="1:11" s="621" customFormat="1" x14ac:dyDescent="0.2">
      <c r="A59" s="631" t="s">
        <v>216</v>
      </c>
      <c r="B59" s="635" t="s">
        <v>203</v>
      </c>
      <c r="C59" s="651"/>
      <c r="D59" s="651"/>
      <c r="E59" s="651"/>
      <c r="F59" s="651"/>
      <c r="G59" s="651"/>
      <c r="H59" s="651"/>
      <c r="I59" s="651"/>
      <c r="J59" s="652"/>
      <c r="K59" s="624">
        <f t="shared" si="6"/>
        <v>0</v>
      </c>
    </row>
    <row r="60" spans="1:11" s="621" customFormat="1" x14ac:dyDescent="0.2">
      <c r="A60" s="631" t="s">
        <v>210</v>
      </c>
      <c r="B60" s="635" t="s">
        <v>204</v>
      </c>
      <c r="C60" s="651"/>
      <c r="D60" s="651"/>
      <c r="E60" s="651"/>
      <c r="F60" s="651"/>
      <c r="G60" s="651"/>
      <c r="H60" s="651"/>
      <c r="I60" s="651"/>
      <c r="J60" s="652"/>
      <c r="K60" s="624">
        <f t="shared" si="6"/>
        <v>0</v>
      </c>
    </row>
    <row r="61" spans="1:11" s="621" customFormat="1" x14ac:dyDescent="0.2">
      <c r="A61" s="631" t="s">
        <v>217</v>
      </c>
      <c r="B61" s="635" t="s">
        <v>205</v>
      </c>
      <c r="C61" s="651"/>
      <c r="D61" s="651"/>
      <c r="E61" s="651"/>
      <c r="F61" s="651"/>
      <c r="G61" s="651"/>
      <c r="H61" s="651"/>
      <c r="I61" s="651"/>
      <c r="J61" s="652"/>
      <c r="K61" s="624">
        <f t="shared" si="6"/>
        <v>0</v>
      </c>
    </row>
    <row r="62" spans="1:11" s="621" customFormat="1" x14ac:dyDescent="0.2">
      <c r="A62" s="631" t="s">
        <v>218</v>
      </c>
      <c r="B62" s="635" t="s">
        <v>206</v>
      </c>
      <c r="C62" s="651"/>
      <c r="D62" s="651"/>
      <c r="E62" s="651"/>
      <c r="F62" s="651"/>
      <c r="G62" s="651"/>
      <c r="H62" s="651"/>
      <c r="I62" s="651"/>
      <c r="J62" s="652"/>
      <c r="K62" s="624">
        <f t="shared" si="6"/>
        <v>0</v>
      </c>
    </row>
    <row r="63" spans="1:11" s="621" customFormat="1" x14ac:dyDescent="0.2">
      <c r="A63" s="631" t="s">
        <v>219</v>
      </c>
      <c r="B63" s="635" t="s">
        <v>207</v>
      </c>
      <c r="C63" s="651">
        <v>824</v>
      </c>
      <c r="D63" s="651">
        <v>399</v>
      </c>
      <c r="E63" s="651"/>
      <c r="F63" s="651"/>
      <c r="G63" s="651">
        <v>0</v>
      </c>
      <c r="H63" s="651">
        <v>28</v>
      </c>
      <c r="I63" s="651"/>
      <c r="J63" s="652"/>
      <c r="K63" s="624">
        <f t="shared" si="6"/>
        <v>1251</v>
      </c>
    </row>
    <row r="64" spans="1:11" s="621" customFormat="1" x14ac:dyDescent="0.2">
      <c r="A64" s="631" t="s">
        <v>209</v>
      </c>
      <c r="B64" s="635" t="s">
        <v>208</v>
      </c>
      <c r="C64" s="651"/>
      <c r="D64" s="651"/>
      <c r="E64" s="651"/>
      <c r="F64" s="651"/>
      <c r="G64" s="651"/>
      <c r="H64" s="651"/>
      <c r="I64" s="651"/>
      <c r="J64" s="652"/>
      <c r="K64" s="624">
        <f t="shared" si="6"/>
        <v>0</v>
      </c>
    </row>
    <row r="65" spans="1:11" s="621" customFormat="1" x14ac:dyDescent="0.2">
      <c r="A65" s="636" t="s">
        <v>85</v>
      </c>
      <c r="B65" s="637" t="s">
        <v>86</v>
      </c>
      <c r="C65" s="623">
        <f>SUM(C54:C64)</f>
        <v>824</v>
      </c>
      <c r="D65" s="623">
        <f t="shared" ref="D65:J65" si="7">SUM(D54:D64)</f>
        <v>399</v>
      </c>
      <c r="E65" s="623">
        <f t="shared" si="7"/>
        <v>0</v>
      </c>
      <c r="F65" s="623">
        <f t="shared" si="7"/>
        <v>0</v>
      </c>
      <c r="G65" s="623">
        <f t="shared" si="7"/>
        <v>7</v>
      </c>
      <c r="H65" s="623">
        <f t="shared" si="7"/>
        <v>116</v>
      </c>
      <c r="I65" s="623">
        <f t="shared" si="7"/>
        <v>0</v>
      </c>
      <c r="J65" s="623">
        <f t="shared" si="7"/>
        <v>0</v>
      </c>
      <c r="K65" s="624">
        <f>SUM(K54:K64)</f>
        <v>1346</v>
      </c>
    </row>
    <row r="66" spans="1:11" s="621" customFormat="1" x14ac:dyDescent="0.2">
      <c r="A66" s="631" t="s">
        <v>69</v>
      </c>
      <c r="B66" s="638" t="s">
        <v>86</v>
      </c>
      <c r="C66" s="653">
        <v>682</v>
      </c>
      <c r="D66" s="653">
        <v>325</v>
      </c>
      <c r="E66" s="653"/>
      <c r="F66" s="653"/>
      <c r="G66" s="653">
        <v>6</v>
      </c>
      <c r="H66" s="653">
        <v>98</v>
      </c>
      <c r="I66" s="653"/>
      <c r="J66" s="653"/>
      <c r="K66" s="626">
        <f>SUM(C66:J66)</f>
        <v>1111</v>
      </c>
    </row>
    <row r="67" spans="1:11" s="621" customFormat="1" x14ac:dyDescent="0.2">
      <c r="A67" s="631" t="s">
        <v>76</v>
      </c>
      <c r="B67" s="638" t="s">
        <v>86</v>
      </c>
      <c r="C67" s="676">
        <v>28</v>
      </c>
      <c r="D67" s="676">
        <v>21</v>
      </c>
      <c r="E67" s="676"/>
      <c r="F67" s="676"/>
      <c r="G67" s="676">
        <v>0</v>
      </c>
      <c r="H67" s="676">
        <v>4</v>
      </c>
      <c r="I67" s="676"/>
      <c r="J67" s="676"/>
      <c r="K67" s="641">
        <f>SUM(C67:J67)</f>
        <v>53</v>
      </c>
    </row>
    <row r="68" spans="1:11" s="621" customFormat="1" x14ac:dyDescent="0.2">
      <c r="A68" s="867" t="s">
        <v>261</v>
      </c>
      <c r="B68" s="870"/>
      <c r="C68" s="988"/>
      <c r="D68" s="989"/>
      <c r="E68" s="989"/>
      <c r="F68" s="989"/>
      <c r="G68" s="989"/>
      <c r="H68" s="989"/>
      <c r="I68" s="989"/>
      <c r="J68" s="989"/>
      <c r="K68" s="990"/>
    </row>
    <row r="69" spans="1:11" s="621" customFormat="1" x14ac:dyDescent="0.2">
      <c r="A69" s="633" t="s">
        <v>197</v>
      </c>
      <c r="B69" s="634" t="s">
        <v>196</v>
      </c>
      <c r="C69" s="1021"/>
      <c r="D69" s="1022"/>
      <c r="E69" s="1022"/>
      <c r="F69" s="1022"/>
      <c r="G69" s="1022"/>
      <c r="H69" s="1022"/>
      <c r="I69" s="1022"/>
      <c r="J69" s="1022"/>
      <c r="K69" s="1023"/>
    </row>
    <row r="70" spans="1:11" s="621" customFormat="1" x14ac:dyDescent="0.2">
      <c r="A70" s="631" t="s">
        <v>211</v>
      </c>
      <c r="B70" s="635" t="s">
        <v>198</v>
      </c>
      <c r="C70" s="654"/>
      <c r="D70" s="654"/>
      <c r="E70" s="654"/>
      <c r="F70" s="654"/>
      <c r="G70" s="654"/>
      <c r="H70" s="654"/>
      <c r="I70" s="654"/>
      <c r="J70" s="655"/>
      <c r="K70" s="624">
        <f>SUM(C70:J70)</f>
        <v>0</v>
      </c>
    </row>
    <row r="71" spans="1:11" s="621" customFormat="1" x14ac:dyDescent="0.2">
      <c r="A71" s="631" t="s">
        <v>212</v>
      </c>
      <c r="B71" s="635" t="s">
        <v>199</v>
      </c>
      <c r="C71" s="654"/>
      <c r="D71" s="654"/>
      <c r="E71" s="654"/>
      <c r="F71" s="654"/>
      <c r="G71" s="654"/>
      <c r="H71" s="654"/>
      <c r="I71" s="654"/>
      <c r="J71" s="655"/>
      <c r="K71" s="624">
        <f t="shared" ref="K71:K80" si="8">SUM(C71:J71)</f>
        <v>0</v>
      </c>
    </row>
    <row r="72" spans="1:11" s="621" customFormat="1" x14ac:dyDescent="0.2">
      <c r="A72" s="631" t="s">
        <v>213</v>
      </c>
      <c r="B72" s="635" t="s">
        <v>200</v>
      </c>
      <c r="C72" s="654"/>
      <c r="D72" s="654"/>
      <c r="E72" s="654"/>
      <c r="F72" s="654"/>
      <c r="G72" s="654"/>
      <c r="H72" s="654"/>
      <c r="I72" s="654"/>
      <c r="J72" s="655"/>
      <c r="K72" s="624">
        <f t="shared" si="8"/>
        <v>0</v>
      </c>
    </row>
    <row r="73" spans="1:11" s="621" customFormat="1" x14ac:dyDescent="0.2">
      <c r="A73" s="631" t="s">
        <v>214</v>
      </c>
      <c r="B73" s="635" t="s">
        <v>201</v>
      </c>
      <c r="C73" s="654"/>
      <c r="D73" s="654"/>
      <c r="E73" s="654"/>
      <c r="F73" s="654"/>
      <c r="G73" s="654"/>
      <c r="H73" s="654"/>
      <c r="I73" s="654"/>
      <c r="J73" s="655"/>
      <c r="K73" s="624">
        <f t="shared" si="8"/>
        <v>0</v>
      </c>
    </row>
    <row r="74" spans="1:11" s="621" customFormat="1" x14ac:dyDescent="0.2">
      <c r="A74" s="631" t="s">
        <v>215</v>
      </c>
      <c r="B74" s="635" t="s">
        <v>202</v>
      </c>
      <c r="C74" s="654"/>
      <c r="D74" s="654"/>
      <c r="E74" s="654"/>
      <c r="F74" s="654"/>
      <c r="G74" s="654"/>
      <c r="H74" s="654"/>
      <c r="I74" s="654"/>
      <c r="J74" s="655"/>
      <c r="K74" s="624">
        <f t="shared" si="8"/>
        <v>0</v>
      </c>
    </row>
    <row r="75" spans="1:11" s="621" customFormat="1" x14ac:dyDescent="0.2">
      <c r="A75" s="631" t="s">
        <v>216</v>
      </c>
      <c r="B75" s="635" t="s">
        <v>203</v>
      </c>
      <c r="C75" s="654">
        <v>180</v>
      </c>
      <c r="D75" s="654">
        <v>98</v>
      </c>
      <c r="E75" s="654"/>
      <c r="F75" s="654"/>
      <c r="G75" s="654">
        <v>35</v>
      </c>
      <c r="H75" s="654">
        <v>54</v>
      </c>
      <c r="I75" s="654">
        <v>22</v>
      </c>
      <c r="J75" s="655"/>
      <c r="K75" s="624">
        <f t="shared" si="8"/>
        <v>389</v>
      </c>
    </row>
    <row r="76" spans="1:11" s="621" customFormat="1" x14ac:dyDescent="0.2">
      <c r="A76" s="631" t="s">
        <v>210</v>
      </c>
      <c r="B76" s="635" t="s">
        <v>204</v>
      </c>
      <c r="C76" s="654"/>
      <c r="D76" s="654"/>
      <c r="E76" s="654"/>
      <c r="F76" s="654"/>
      <c r="G76" s="654"/>
      <c r="H76" s="654"/>
      <c r="I76" s="654"/>
      <c r="J76" s="655"/>
      <c r="K76" s="624">
        <f t="shared" si="8"/>
        <v>0</v>
      </c>
    </row>
    <row r="77" spans="1:11" s="621" customFormat="1" x14ac:dyDescent="0.2">
      <c r="A77" s="631" t="s">
        <v>217</v>
      </c>
      <c r="B77" s="635" t="s">
        <v>205</v>
      </c>
      <c r="C77" s="654"/>
      <c r="D77" s="654"/>
      <c r="E77" s="654"/>
      <c r="F77" s="654"/>
      <c r="G77" s="654">
        <v>11</v>
      </c>
      <c r="H77" s="654"/>
      <c r="I77" s="654"/>
      <c r="J77" s="655"/>
      <c r="K77" s="624">
        <f t="shared" si="8"/>
        <v>11</v>
      </c>
    </row>
    <row r="78" spans="1:11" s="621" customFormat="1" x14ac:dyDescent="0.2">
      <c r="A78" s="631" t="s">
        <v>218</v>
      </c>
      <c r="B78" s="635" t="s">
        <v>206</v>
      </c>
      <c r="C78" s="654"/>
      <c r="D78" s="654"/>
      <c r="E78" s="654"/>
      <c r="F78" s="654"/>
      <c r="G78" s="654"/>
      <c r="H78" s="654"/>
      <c r="I78" s="654"/>
      <c r="J78" s="655"/>
      <c r="K78" s="624">
        <f t="shared" si="8"/>
        <v>0</v>
      </c>
    </row>
    <row r="79" spans="1:11" s="621" customFormat="1" x14ac:dyDescent="0.2">
      <c r="A79" s="631" t="s">
        <v>219</v>
      </c>
      <c r="B79" s="635" t="s">
        <v>207</v>
      </c>
      <c r="C79" s="654"/>
      <c r="D79" s="654"/>
      <c r="E79" s="654"/>
      <c r="F79" s="654"/>
      <c r="G79" s="654"/>
      <c r="H79" s="654"/>
      <c r="I79" s="654"/>
      <c r="J79" s="655"/>
      <c r="K79" s="624">
        <f t="shared" si="8"/>
        <v>0</v>
      </c>
    </row>
    <row r="80" spans="1:11" s="621" customFormat="1" x14ac:dyDescent="0.2">
      <c r="A80" s="631" t="s">
        <v>209</v>
      </c>
      <c r="B80" s="635" t="s">
        <v>208</v>
      </c>
      <c r="C80" s="654"/>
      <c r="D80" s="654"/>
      <c r="E80" s="654"/>
      <c r="F80" s="654"/>
      <c r="G80" s="654"/>
      <c r="H80" s="654"/>
      <c r="I80" s="654"/>
      <c r="J80" s="655"/>
      <c r="K80" s="624">
        <f t="shared" si="8"/>
        <v>0</v>
      </c>
    </row>
    <row r="81" spans="1:11" s="621" customFormat="1" x14ac:dyDescent="0.2">
      <c r="A81" s="636" t="s">
        <v>85</v>
      </c>
      <c r="B81" s="637" t="s">
        <v>86</v>
      </c>
      <c r="C81" s="623">
        <f>SUM(C70:C80)</f>
        <v>180</v>
      </c>
      <c r="D81" s="623">
        <f t="shared" ref="D81:J81" si="9">SUM(D70:D80)</f>
        <v>98</v>
      </c>
      <c r="E81" s="623">
        <f t="shared" si="9"/>
        <v>0</v>
      </c>
      <c r="F81" s="623">
        <f t="shared" si="9"/>
        <v>0</v>
      </c>
      <c r="G81" s="623">
        <f t="shared" si="9"/>
        <v>46</v>
      </c>
      <c r="H81" s="623">
        <f t="shared" si="9"/>
        <v>54</v>
      </c>
      <c r="I81" s="623">
        <f t="shared" si="9"/>
        <v>22</v>
      </c>
      <c r="J81" s="623">
        <f t="shared" si="9"/>
        <v>0</v>
      </c>
      <c r="K81" s="624">
        <f>SUM(K70:K80)</f>
        <v>400</v>
      </c>
    </row>
    <row r="82" spans="1:11" s="621" customFormat="1" x14ac:dyDescent="0.2">
      <c r="A82" s="631" t="s">
        <v>69</v>
      </c>
      <c r="B82" s="638" t="s">
        <v>86</v>
      </c>
      <c r="C82" s="656">
        <v>82</v>
      </c>
      <c r="D82" s="656">
        <v>51</v>
      </c>
      <c r="E82" s="656"/>
      <c r="F82" s="656"/>
      <c r="G82" s="656">
        <v>30</v>
      </c>
      <c r="H82" s="656">
        <v>31</v>
      </c>
      <c r="I82" s="656">
        <v>9</v>
      </c>
      <c r="J82" s="656"/>
      <c r="K82" s="626">
        <f>SUM(C82:J82)</f>
        <v>203</v>
      </c>
    </row>
    <row r="83" spans="1:11" s="621" customFormat="1" x14ac:dyDescent="0.2">
      <c r="A83" s="631" t="s">
        <v>76</v>
      </c>
      <c r="B83" s="638" t="s">
        <v>86</v>
      </c>
      <c r="C83" s="676">
        <v>14</v>
      </c>
      <c r="D83" s="676">
        <v>0</v>
      </c>
      <c r="E83" s="676"/>
      <c r="F83" s="676"/>
      <c r="G83" s="676">
        <v>1</v>
      </c>
      <c r="H83" s="676">
        <v>1</v>
      </c>
      <c r="I83" s="676">
        <v>9</v>
      </c>
      <c r="J83" s="676"/>
      <c r="K83" s="641">
        <f>SUM(C83:J83)</f>
        <v>25</v>
      </c>
    </row>
    <row r="84" spans="1:11" s="621" customFormat="1" x14ac:dyDescent="0.2">
      <c r="A84" s="867" t="s">
        <v>262</v>
      </c>
      <c r="B84" s="870"/>
      <c r="C84" s="988"/>
      <c r="D84" s="989"/>
      <c r="E84" s="989"/>
      <c r="F84" s="989"/>
      <c r="G84" s="989"/>
      <c r="H84" s="989"/>
      <c r="I84" s="989"/>
      <c r="J84" s="989"/>
      <c r="K84" s="990"/>
    </row>
    <row r="85" spans="1:11" s="621" customFormat="1" x14ac:dyDescent="0.2">
      <c r="A85" s="633" t="s">
        <v>197</v>
      </c>
      <c r="B85" s="634" t="s">
        <v>196</v>
      </c>
      <c r="C85" s="1021"/>
      <c r="D85" s="1022"/>
      <c r="E85" s="1022"/>
      <c r="F85" s="1022"/>
      <c r="G85" s="1022"/>
      <c r="H85" s="1022"/>
      <c r="I85" s="1022"/>
      <c r="J85" s="1022"/>
      <c r="K85" s="1023"/>
    </row>
    <row r="86" spans="1:11" s="621" customFormat="1" x14ac:dyDescent="0.2">
      <c r="A86" s="631" t="s">
        <v>211</v>
      </c>
      <c r="B86" s="635" t="s">
        <v>198</v>
      </c>
      <c r="C86" s="657"/>
      <c r="D86" s="657"/>
      <c r="E86" s="657"/>
      <c r="F86" s="657"/>
      <c r="G86" s="657"/>
      <c r="H86" s="657"/>
      <c r="I86" s="657"/>
      <c r="J86" s="659"/>
      <c r="K86" s="624">
        <f>SUM(C86:J86)</f>
        <v>0</v>
      </c>
    </row>
    <row r="87" spans="1:11" s="621" customFormat="1" x14ac:dyDescent="0.2">
      <c r="A87" s="631" t="s">
        <v>212</v>
      </c>
      <c r="B87" s="635" t="s">
        <v>199</v>
      </c>
      <c r="C87" s="657">
        <v>181</v>
      </c>
      <c r="D87" s="657">
        <v>164</v>
      </c>
      <c r="E87" s="657"/>
      <c r="F87" s="657"/>
      <c r="G87" s="657">
        <v>37</v>
      </c>
      <c r="H87" s="657">
        <v>49</v>
      </c>
      <c r="I87" s="657"/>
      <c r="J87" s="659"/>
      <c r="K87" s="624">
        <f t="shared" ref="K87:K96" si="10">SUM(C87:J87)</f>
        <v>431</v>
      </c>
    </row>
    <row r="88" spans="1:11" s="621" customFormat="1" x14ac:dyDescent="0.2">
      <c r="A88" s="631" t="s">
        <v>213</v>
      </c>
      <c r="B88" s="635" t="s">
        <v>200</v>
      </c>
      <c r="C88" s="657">
        <v>220</v>
      </c>
      <c r="D88" s="657">
        <v>84</v>
      </c>
      <c r="E88" s="657"/>
      <c r="F88" s="657"/>
      <c r="G88" s="657">
        <v>36</v>
      </c>
      <c r="H88" s="657">
        <v>103</v>
      </c>
      <c r="I88" s="657">
        <v>34</v>
      </c>
      <c r="J88" s="659">
        <v>10</v>
      </c>
      <c r="K88" s="624">
        <f t="shared" si="10"/>
        <v>487</v>
      </c>
    </row>
    <row r="89" spans="1:11" s="621" customFormat="1" x14ac:dyDescent="0.2">
      <c r="A89" s="631" t="s">
        <v>214</v>
      </c>
      <c r="B89" s="635" t="s">
        <v>201</v>
      </c>
      <c r="C89" s="657">
        <v>148</v>
      </c>
      <c r="D89" s="657">
        <v>50</v>
      </c>
      <c r="E89" s="657"/>
      <c r="F89" s="657"/>
      <c r="G89" s="657">
        <v>18</v>
      </c>
      <c r="H89" s="657"/>
      <c r="I89" s="657"/>
      <c r="J89" s="659"/>
      <c r="K89" s="624">
        <f t="shared" si="10"/>
        <v>216</v>
      </c>
    </row>
    <row r="90" spans="1:11" s="621" customFormat="1" x14ac:dyDescent="0.2">
      <c r="A90" s="631" t="s">
        <v>215</v>
      </c>
      <c r="B90" s="635" t="s">
        <v>202</v>
      </c>
      <c r="C90" s="657"/>
      <c r="D90" s="657"/>
      <c r="E90" s="657"/>
      <c r="F90" s="657"/>
      <c r="G90" s="657"/>
      <c r="H90" s="657"/>
      <c r="I90" s="657"/>
      <c r="J90" s="659"/>
      <c r="K90" s="624">
        <f t="shared" si="10"/>
        <v>0</v>
      </c>
    </row>
    <row r="91" spans="1:11" s="621" customFormat="1" x14ac:dyDescent="0.2">
      <c r="A91" s="631" t="s">
        <v>216</v>
      </c>
      <c r="B91" s="635" t="s">
        <v>203</v>
      </c>
      <c r="C91" s="657"/>
      <c r="D91" s="657"/>
      <c r="E91" s="657"/>
      <c r="F91" s="657"/>
      <c r="G91" s="657"/>
      <c r="H91" s="657"/>
      <c r="I91" s="657"/>
      <c r="J91" s="659"/>
      <c r="K91" s="624">
        <f t="shared" si="10"/>
        <v>0</v>
      </c>
    </row>
    <row r="92" spans="1:11" s="621" customFormat="1" x14ac:dyDescent="0.2">
      <c r="A92" s="631" t="s">
        <v>210</v>
      </c>
      <c r="B92" s="635" t="s">
        <v>204</v>
      </c>
      <c r="C92" s="657"/>
      <c r="D92" s="657"/>
      <c r="E92" s="657"/>
      <c r="F92" s="657"/>
      <c r="G92" s="657"/>
      <c r="H92" s="657"/>
      <c r="I92" s="657"/>
      <c r="J92" s="659"/>
      <c r="K92" s="624">
        <f t="shared" si="10"/>
        <v>0</v>
      </c>
    </row>
    <row r="93" spans="1:11" s="621" customFormat="1" x14ac:dyDescent="0.2">
      <c r="A93" s="631" t="s">
        <v>217</v>
      </c>
      <c r="B93" s="635" t="s">
        <v>205</v>
      </c>
      <c r="C93" s="657"/>
      <c r="D93" s="657"/>
      <c r="E93" s="657"/>
      <c r="F93" s="657"/>
      <c r="G93" s="657"/>
      <c r="H93" s="657"/>
      <c r="I93" s="657"/>
      <c r="J93" s="659"/>
      <c r="K93" s="624">
        <f t="shared" si="10"/>
        <v>0</v>
      </c>
    </row>
    <row r="94" spans="1:11" s="621" customFormat="1" x14ac:dyDescent="0.2">
      <c r="A94" s="631" t="s">
        <v>218</v>
      </c>
      <c r="B94" s="635" t="s">
        <v>206</v>
      </c>
      <c r="C94" s="657"/>
      <c r="D94" s="657"/>
      <c r="E94" s="657"/>
      <c r="F94" s="657"/>
      <c r="G94" s="657"/>
      <c r="H94" s="657"/>
      <c r="I94" s="657"/>
      <c r="J94" s="659"/>
      <c r="K94" s="624">
        <f t="shared" si="10"/>
        <v>0</v>
      </c>
    </row>
    <row r="95" spans="1:11" s="621" customFormat="1" x14ac:dyDescent="0.2">
      <c r="A95" s="631" t="s">
        <v>219</v>
      </c>
      <c r="B95" s="635" t="s">
        <v>207</v>
      </c>
      <c r="C95" s="657"/>
      <c r="D95" s="657"/>
      <c r="E95" s="657"/>
      <c r="F95" s="657"/>
      <c r="G95" s="657"/>
      <c r="H95" s="657"/>
      <c r="I95" s="657"/>
      <c r="J95" s="659"/>
      <c r="K95" s="624">
        <f t="shared" si="10"/>
        <v>0</v>
      </c>
    </row>
    <row r="96" spans="1:11" s="621" customFormat="1" x14ac:dyDescent="0.2">
      <c r="A96" s="631" t="s">
        <v>209</v>
      </c>
      <c r="B96" s="635" t="s">
        <v>208</v>
      </c>
      <c r="C96" s="657"/>
      <c r="D96" s="657"/>
      <c r="E96" s="657"/>
      <c r="F96" s="657"/>
      <c r="G96" s="657"/>
      <c r="H96" s="657"/>
      <c r="I96" s="657"/>
      <c r="J96" s="659"/>
      <c r="K96" s="624">
        <f t="shared" si="10"/>
        <v>0</v>
      </c>
    </row>
    <row r="97" spans="1:11" s="621" customFormat="1" x14ac:dyDescent="0.2">
      <c r="A97" s="636" t="s">
        <v>85</v>
      </c>
      <c r="B97" s="637" t="s">
        <v>86</v>
      </c>
      <c r="C97" s="658">
        <v>549</v>
      </c>
      <c r="D97" s="658">
        <v>298</v>
      </c>
      <c r="E97" s="658">
        <v>0</v>
      </c>
      <c r="F97" s="658">
        <v>0</v>
      </c>
      <c r="G97" s="658">
        <v>91</v>
      </c>
      <c r="H97" s="658">
        <v>152</v>
      </c>
      <c r="I97" s="658">
        <v>34</v>
      </c>
      <c r="J97" s="658">
        <v>10</v>
      </c>
      <c r="K97" s="624">
        <f>SUM(K86:K96)</f>
        <v>1134</v>
      </c>
    </row>
    <row r="98" spans="1:11" s="621" customFormat="1" x14ac:dyDescent="0.2">
      <c r="A98" s="631" t="s">
        <v>69</v>
      </c>
      <c r="B98" s="638" t="s">
        <v>86</v>
      </c>
      <c r="C98" s="660">
        <v>316</v>
      </c>
      <c r="D98" s="660">
        <v>187</v>
      </c>
      <c r="E98" s="660"/>
      <c r="F98" s="660"/>
      <c r="G98" s="660">
        <v>57</v>
      </c>
      <c r="H98" s="660">
        <v>91</v>
      </c>
      <c r="I98" s="660">
        <v>18</v>
      </c>
      <c r="J98" s="660">
        <v>5</v>
      </c>
      <c r="K98" s="626">
        <f>SUM(C98:J98)</f>
        <v>674</v>
      </c>
    </row>
    <row r="99" spans="1:11" s="621" customFormat="1" x14ac:dyDescent="0.2">
      <c r="A99" s="631" t="s">
        <v>76</v>
      </c>
      <c r="B99" s="638" t="s">
        <v>86</v>
      </c>
      <c r="C99" s="676">
        <v>51</v>
      </c>
      <c r="D99" s="676">
        <v>8</v>
      </c>
      <c r="E99" s="676"/>
      <c r="F99" s="676"/>
      <c r="G99" s="676">
        <v>5</v>
      </c>
      <c r="H99" s="676">
        <v>3</v>
      </c>
      <c r="I99" s="676">
        <v>2</v>
      </c>
      <c r="J99" s="676">
        <v>1</v>
      </c>
      <c r="K99" s="641">
        <f>SUM(C99:J99)</f>
        <v>70</v>
      </c>
    </row>
    <row r="100" spans="1:11" s="621" customFormat="1" x14ac:dyDescent="0.2">
      <c r="A100" s="867" t="s">
        <v>263</v>
      </c>
      <c r="B100" s="870"/>
      <c r="C100" s="988"/>
      <c r="D100" s="989"/>
      <c r="E100" s="989"/>
      <c r="F100" s="989"/>
      <c r="G100" s="989"/>
      <c r="H100" s="989"/>
      <c r="I100" s="989"/>
      <c r="J100" s="989"/>
      <c r="K100" s="990"/>
    </row>
    <row r="101" spans="1:11" s="621" customFormat="1" x14ac:dyDescent="0.2">
      <c r="A101" s="633" t="s">
        <v>197</v>
      </c>
      <c r="B101" s="634" t="s">
        <v>196</v>
      </c>
      <c r="C101" s="1021"/>
      <c r="D101" s="1022"/>
      <c r="E101" s="1022"/>
      <c r="F101" s="1022"/>
      <c r="G101" s="1022"/>
      <c r="H101" s="1022"/>
      <c r="I101" s="1022"/>
      <c r="J101" s="1022"/>
      <c r="K101" s="1023"/>
    </row>
    <row r="102" spans="1:11" s="621" customFormat="1" x14ac:dyDescent="0.2">
      <c r="A102" s="631" t="s">
        <v>211</v>
      </c>
      <c r="B102" s="635" t="s">
        <v>198</v>
      </c>
      <c r="C102" s="661"/>
      <c r="D102" s="661"/>
      <c r="E102" s="661"/>
      <c r="F102" s="661"/>
      <c r="G102" s="661"/>
      <c r="H102" s="661"/>
      <c r="I102" s="661"/>
      <c r="J102" s="662"/>
      <c r="K102" s="624">
        <f>SUM(C102:J102)</f>
        <v>0</v>
      </c>
    </row>
    <row r="103" spans="1:11" s="621" customFormat="1" x14ac:dyDescent="0.2">
      <c r="A103" s="631" t="s">
        <v>212</v>
      </c>
      <c r="B103" s="635" t="s">
        <v>199</v>
      </c>
      <c r="C103" s="661">
        <v>992</v>
      </c>
      <c r="D103" s="661">
        <v>467</v>
      </c>
      <c r="E103" s="661">
        <v>212</v>
      </c>
      <c r="F103" s="661">
        <v>386</v>
      </c>
      <c r="G103" s="661">
        <v>193</v>
      </c>
      <c r="H103" s="661">
        <v>339</v>
      </c>
      <c r="I103" s="661">
        <v>36</v>
      </c>
      <c r="J103" s="662">
        <v>22</v>
      </c>
      <c r="K103" s="624">
        <f t="shared" ref="K103:K112" si="11">SUM(C103:J103)</f>
        <v>2647</v>
      </c>
    </row>
    <row r="104" spans="1:11" s="621" customFormat="1" x14ac:dyDescent="0.2">
      <c r="A104" s="631" t="s">
        <v>213</v>
      </c>
      <c r="B104" s="635" t="s">
        <v>200</v>
      </c>
      <c r="C104" s="661"/>
      <c r="D104" s="661"/>
      <c r="E104" s="661"/>
      <c r="F104" s="661"/>
      <c r="G104" s="661"/>
      <c r="H104" s="661"/>
      <c r="I104" s="661"/>
      <c r="J104" s="662"/>
      <c r="K104" s="624">
        <f t="shared" si="11"/>
        <v>0</v>
      </c>
    </row>
    <row r="105" spans="1:11" s="621" customFormat="1" x14ac:dyDescent="0.2">
      <c r="A105" s="631" t="s">
        <v>214</v>
      </c>
      <c r="B105" s="635" t="s">
        <v>201</v>
      </c>
      <c r="C105" s="661"/>
      <c r="D105" s="661"/>
      <c r="E105" s="661"/>
      <c r="F105" s="661"/>
      <c r="G105" s="661"/>
      <c r="H105" s="661"/>
      <c r="I105" s="661"/>
      <c r="J105" s="662"/>
      <c r="K105" s="624">
        <f t="shared" si="11"/>
        <v>0</v>
      </c>
    </row>
    <row r="106" spans="1:11" s="621" customFormat="1" x14ac:dyDescent="0.2">
      <c r="A106" s="631" t="s">
        <v>215</v>
      </c>
      <c r="B106" s="635" t="s">
        <v>202</v>
      </c>
      <c r="C106" s="661"/>
      <c r="D106" s="661"/>
      <c r="E106" s="661"/>
      <c r="F106" s="661"/>
      <c r="G106" s="661"/>
      <c r="H106" s="661"/>
      <c r="I106" s="661"/>
      <c r="J106" s="662"/>
      <c r="K106" s="624">
        <f t="shared" si="11"/>
        <v>0</v>
      </c>
    </row>
    <row r="107" spans="1:11" s="621" customFormat="1" x14ac:dyDescent="0.2">
      <c r="A107" s="631" t="s">
        <v>216</v>
      </c>
      <c r="B107" s="635" t="s">
        <v>203</v>
      </c>
      <c r="C107" s="661"/>
      <c r="D107" s="661"/>
      <c r="E107" s="661"/>
      <c r="F107" s="661"/>
      <c r="G107" s="661"/>
      <c r="H107" s="661"/>
      <c r="I107" s="661"/>
      <c r="J107" s="662"/>
      <c r="K107" s="624">
        <f t="shared" si="11"/>
        <v>0</v>
      </c>
    </row>
    <row r="108" spans="1:11" s="621" customFormat="1" x14ac:dyDescent="0.2">
      <c r="A108" s="631" t="s">
        <v>210</v>
      </c>
      <c r="B108" s="635" t="s">
        <v>204</v>
      </c>
      <c r="C108" s="661"/>
      <c r="D108" s="661"/>
      <c r="E108" s="661"/>
      <c r="F108" s="661"/>
      <c r="G108" s="661"/>
      <c r="H108" s="661"/>
      <c r="I108" s="661"/>
      <c r="J108" s="662"/>
      <c r="K108" s="624">
        <f t="shared" si="11"/>
        <v>0</v>
      </c>
    </row>
    <row r="109" spans="1:11" s="621" customFormat="1" x14ac:dyDescent="0.2">
      <c r="A109" s="631" t="s">
        <v>217</v>
      </c>
      <c r="B109" s="635" t="s">
        <v>205</v>
      </c>
      <c r="C109" s="661"/>
      <c r="D109" s="661"/>
      <c r="E109" s="661"/>
      <c r="F109" s="661"/>
      <c r="G109" s="661"/>
      <c r="H109" s="661"/>
      <c r="I109" s="661"/>
      <c r="J109" s="662"/>
      <c r="K109" s="624">
        <f t="shared" si="11"/>
        <v>0</v>
      </c>
    </row>
    <row r="110" spans="1:11" s="621" customFormat="1" x14ac:dyDescent="0.2">
      <c r="A110" s="631" t="s">
        <v>218</v>
      </c>
      <c r="B110" s="635" t="s">
        <v>206</v>
      </c>
      <c r="C110" s="661"/>
      <c r="D110" s="661"/>
      <c r="E110" s="661"/>
      <c r="F110" s="661"/>
      <c r="G110" s="661"/>
      <c r="H110" s="661"/>
      <c r="I110" s="661"/>
      <c r="J110" s="662"/>
      <c r="K110" s="624">
        <f t="shared" si="11"/>
        <v>0</v>
      </c>
    </row>
    <row r="111" spans="1:11" s="621" customFormat="1" x14ac:dyDescent="0.2">
      <c r="A111" s="631" t="s">
        <v>219</v>
      </c>
      <c r="B111" s="635" t="s">
        <v>207</v>
      </c>
      <c r="C111" s="661"/>
      <c r="D111" s="661"/>
      <c r="E111" s="661"/>
      <c r="F111" s="661"/>
      <c r="G111" s="661"/>
      <c r="H111" s="661"/>
      <c r="I111" s="661"/>
      <c r="J111" s="662"/>
      <c r="K111" s="624">
        <f t="shared" si="11"/>
        <v>0</v>
      </c>
    </row>
    <row r="112" spans="1:11" s="621" customFormat="1" x14ac:dyDescent="0.2">
      <c r="A112" s="631" t="s">
        <v>209</v>
      </c>
      <c r="B112" s="635" t="s">
        <v>208</v>
      </c>
      <c r="C112" s="661">
        <v>89</v>
      </c>
      <c r="D112" s="661">
        <v>68</v>
      </c>
      <c r="E112" s="661"/>
      <c r="F112" s="661"/>
      <c r="G112" s="661">
        <v>29</v>
      </c>
      <c r="H112" s="661">
        <v>71</v>
      </c>
      <c r="I112" s="661"/>
      <c r="J112" s="662"/>
      <c r="K112" s="624">
        <f t="shared" si="11"/>
        <v>257</v>
      </c>
    </row>
    <row r="113" spans="1:11" s="621" customFormat="1" x14ac:dyDescent="0.2">
      <c r="A113" s="636" t="s">
        <v>85</v>
      </c>
      <c r="B113" s="637" t="s">
        <v>86</v>
      </c>
      <c r="C113" s="623">
        <f>SUM(C102:C112)</f>
        <v>1081</v>
      </c>
      <c r="D113" s="623">
        <f t="shared" ref="D113:J113" si="12">SUM(D102:D112)</f>
        <v>535</v>
      </c>
      <c r="E113" s="623">
        <f t="shared" si="12"/>
        <v>212</v>
      </c>
      <c r="F113" s="623">
        <f t="shared" si="12"/>
        <v>386</v>
      </c>
      <c r="G113" s="623">
        <f t="shared" si="12"/>
        <v>222</v>
      </c>
      <c r="H113" s="623">
        <f t="shared" si="12"/>
        <v>410</v>
      </c>
      <c r="I113" s="623">
        <f t="shared" si="12"/>
        <v>36</v>
      </c>
      <c r="J113" s="623">
        <f t="shared" si="12"/>
        <v>22</v>
      </c>
      <c r="K113" s="624">
        <f>SUM(K102:K112)</f>
        <v>2904</v>
      </c>
    </row>
    <row r="114" spans="1:11" s="621" customFormat="1" x14ac:dyDescent="0.2">
      <c r="A114" s="631" t="s">
        <v>69</v>
      </c>
      <c r="B114" s="638" t="s">
        <v>86</v>
      </c>
      <c r="C114" s="664">
        <v>765</v>
      </c>
      <c r="D114" s="665">
        <v>451</v>
      </c>
      <c r="E114" s="663">
        <v>203</v>
      </c>
      <c r="F114" s="663">
        <v>375</v>
      </c>
      <c r="G114" s="663">
        <v>162</v>
      </c>
      <c r="H114" s="663">
        <v>311</v>
      </c>
      <c r="I114" s="663">
        <v>21</v>
      </c>
      <c r="J114" s="663">
        <v>19</v>
      </c>
      <c r="K114" s="626">
        <f>SUM(C114:J114)</f>
        <v>2307</v>
      </c>
    </row>
    <row r="115" spans="1:11" s="621" customFormat="1" x14ac:dyDescent="0.2">
      <c r="A115" s="631" t="s">
        <v>76</v>
      </c>
      <c r="B115" s="638" t="s">
        <v>86</v>
      </c>
      <c r="C115" s="663">
        <v>15</v>
      </c>
      <c r="D115" s="665">
        <v>3</v>
      </c>
      <c r="E115" s="663">
        <v>0</v>
      </c>
      <c r="F115" s="663">
        <v>3</v>
      </c>
      <c r="G115" s="663">
        <v>3</v>
      </c>
      <c r="H115" s="663">
        <v>4</v>
      </c>
      <c r="I115" s="663">
        <v>0</v>
      </c>
      <c r="J115" s="663">
        <v>0</v>
      </c>
      <c r="K115" s="626">
        <f>SUM(C115:J115)</f>
        <v>28</v>
      </c>
    </row>
    <row r="116" spans="1:11" s="2" customFormat="1" x14ac:dyDescent="0.2">
      <c r="A116" s="868" t="s">
        <v>264</v>
      </c>
      <c r="B116" s="869"/>
      <c r="C116" s="988"/>
      <c r="D116" s="989"/>
      <c r="E116" s="989"/>
      <c r="F116" s="989"/>
      <c r="G116" s="989"/>
      <c r="H116" s="989"/>
      <c r="I116" s="989"/>
      <c r="J116" s="989"/>
      <c r="K116" s="990"/>
    </row>
    <row r="117" spans="1:11" x14ac:dyDescent="0.2">
      <c r="A117" s="207" t="s">
        <v>197</v>
      </c>
      <c r="B117" s="208" t="s">
        <v>196</v>
      </c>
      <c r="C117" s="1021"/>
      <c r="D117" s="1022"/>
      <c r="E117" s="1022"/>
      <c r="F117" s="1022"/>
      <c r="G117" s="1022"/>
      <c r="H117" s="1022"/>
      <c r="I117" s="1022"/>
      <c r="J117" s="1022"/>
      <c r="K117" s="1023"/>
    </row>
    <row r="118" spans="1:11" x14ac:dyDescent="0.2">
      <c r="A118" s="100" t="s">
        <v>211</v>
      </c>
      <c r="B118" s="209" t="s">
        <v>198</v>
      </c>
      <c r="C118" s="666"/>
      <c r="D118" s="666"/>
      <c r="E118" s="666"/>
      <c r="F118" s="666"/>
      <c r="G118" s="666"/>
      <c r="H118" s="666"/>
      <c r="I118" s="666"/>
      <c r="J118" s="668"/>
      <c r="K118" s="14">
        <f>SUM(C118:J118)</f>
        <v>0</v>
      </c>
    </row>
    <row r="119" spans="1:11" x14ac:dyDescent="0.2">
      <c r="A119" s="100" t="s">
        <v>212</v>
      </c>
      <c r="B119" s="209" t="s">
        <v>199</v>
      </c>
      <c r="C119" s="669">
        <v>128</v>
      </c>
      <c r="D119" s="669">
        <v>82</v>
      </c>
      <c r="E119" s="667"/>
      <c r="F119" s="667"/>
      <c r="G119" s="669">
        <v>44</v>
      </c>
      <c r="H119" s="669">
        <v>23</v>
      </c>
      <c r="I119" s="667"/>
      <c r="J119" s="667"/>
      <c r="K119" s="14">
        <f t="shared" ref="K119:K128" si="13">SUM(C119:J119)</f>
        <v>277</v>
      </c>
    </row>
    <row r="120" spans="1:11" x14ac:dyDescent="0.2">
      <c r="A120" s="100" t="s">
        <v>213</v>
      </c>
      <c r="B120" s="209" t="s">
        <v>200</v>
      </c>
      <c r="C120" s="667"/>
      <c r="D120" s="667"/>
      <c r="E120" s="667"/>
      <c r="F120" s="667"/>
      <c r="G120" s="667"/>
      <c r="H120" s="667"/>
      <c r="I120" s="667"/>
      <c r="J120" s="667"/>
      <c r="K120" s="14">
        <f t="shared" si="13"/>
        <v>0</v>
      </c>
    </row>
    <row r="121" spans="1:11" x14ac:dyDescent="0.2">
      <c r="A121" s="100" t="s">
        <v>214</v>
      </c>
      <c r="B121" s="209" t="s">
        <v>201</v>
      </c>
      <c r="C121" s="667"/>
      <c r="D121" s="667"/>
      <c r="E121" s="667"/>
      <c r="F121" s="667"/>
      <c r="G121" s="667"/>
      <c r="H121" s="667"/>
      <c r="I121" s="667"/>
      <c r="J121" s="667"/>
      <c r="K121" s="14">
        <f t="shared" si="13"/>
        <v>0</v>
      </c>
    </row>
    <row r="122" spans="1:11" x14ac:dyDescent="0.2">
      <c r="A122" s="100" t="s">
        <v>215</v>
      </c>
      <c r="B122" s="209" t="s">
        <v>202</v>
      </c>
      <c r="C122" s="667"/>
      <c r="D122" s="667"/>
      <c r="E122" s="667"/>
      <c r="F122" s="667"/>
      <c r="G122" s="667"/>
      <c r="H122" s="667"/>
      <c r="I122" s="667"/>
      <c r="J122" s="667"/>
      <c r="K122" s="14">
        <f t="shared" si="13"/>
        <v>0</v>
      </c>
    </row>
    <row r="123" spans="1:11" x14ac:dyDescent="0.2">
      <c r="A123" s="100" t="s">
        <v>216</v>
      </c>
      <c r="B123" s="209" t="s">
        <v>203</v>
      </c>
      <c r="C123" s="669">
        <v>268</v>
      </c>
      <c r="D123" s="669">
        <v>53</v>
      </c>
      <c r="E123" s="667"/>
      <c r="F123" s="667"/>
      <c r="G123" s="669">
        <v>58</v>
      </c>
      <c r="H123" s="669"/>
      <c r="I123" s="669">
        <v>19</v>
      </c>
      <c r="J123" s="669">
        <v>2</v>
      </c>
      <c r="K123" s="14">
        <f t="shared" si="13"/>
        <v>400</v>
      </c>
    </row>
    <row r="124" spans="1:11" x14ac:dyDescent="0.2">
      <c r="A124" s="100" t="s">
        <v>210</v>
      </c>
      <c r="B124" s="209" t="s">
        <v>204</v>
      </c>
      <c r="C124" s="669">
        <v>378</v>
      </c>
      <c r="D124" s="669">
        <v>68</v>
      </c>
      <c r="E124" s="667"/>
      <c r="F124" s="667"/>
      <c r="G124" s="669">
        <v>13</v>
      </c>
      <c r="H124" s="669">
        <v>10</v>
      </c>
      <c r="I124" s="669"/>
      <c r="J124" s="669"/>
      <c r="K124" s="14">
        <f t="shared" si="13"/>
        <v>469</v>
      </c>
    </row>
    <row r="125" spans="1:11" x14ac:dyDescent="0.2">
      <c r="A125" s="100" t="s">
        <v>217</v>
      </c>
      <c r="B125" s="209" t="s">
        <v>205</v>
      </c>
      <c r="C125" s="669"/>
      <c r="D125" s="669"/>
      <c r="E125" s="667"/>
      <c r="F125" s="667"/>
      <c r="G125" s="669">
        <v>4</v>
      </c>
      <c r="H125" s="669"/>
      <c r="I125" s="669">
        <v>13</v>
      </c>
      <c r="J125" s="669"/>
      <c r="K125" s="14">
        <f t="shared" si="13"/>
        <v>17</v>
      </c>
    </row>
    <row r="126" spans="1:11" x14ac:dyDescent="0.2">
      <c r="A126" s="100" t="s">
        <v>218</v>
      </c>
      <c r="B126" s="209" t="s">
        <v>206</v>
      </c>
      <c r="C126" s="667"/>
      <c r="D126" s="667"/>
      <c r="E126" s="667"/>
      <c r="F126" s="667"/>
      <c r="G126" s="667"/>
      <c r="H126" s="667"/>
      <c r="I126" s="667"/>
      <c r="J126" s="670"/>
      <c r="K126" s="14">
        <f t="shared" si="13"/>
        <v>0</v>
      </c>
    </row>
    <row r="127" spans="1:11" x14ac:dyDescent="0.2">
      <c r="A127" s="100" t="s">
        <v>219</v>
      </c>
      <c r="B127" s="209" t="s">
        <v>207</v>
      </c>
      <c r="C127" s="667"/>
      <c r="D127" s="667"/>
      <c r="E127" s="667"/>
      <c r="F127" s="667"/>
      <c r="G127" s="667"/>
      <c r="H127" s="667"/>
      <c r="I127" s="667"/>
      <c r="J127" s="670"/>
      <c r="K127" s="14">
        <f t="shared" si="13"/>
        <v>0</v>
      </c>
    </row>
    <row r="128" spans="1:11" x14ac:dyDescent="0.2">
      <c r="A128" s="100" t="s">
        <v>209</v>
      </c>
      <c r="B128" s="209" t="s">
        <v>208</v>
      </c>
      <c r="C128" s="667"/>
      <c r="D128" s="667"/>
      <c r="E128" s="667"/>
      <c r="F128" s="667"/>
      <c r="G128" s="667"/>
      <c r="H128" s="667"/>
      <c r="I128" s="667"/>
      <c r="J128" s="670"/>
      <c r="K128" s="14">
        <f t="shared" si="13"/>
        <v>0</v>
      </c>
    </row>
    <row r="129" spans="1:11" x14ac:dyDescent="0.2">
      <c r="A129" s="210" t="s">
        <v>85</v>
      </c>
      <c r="B129" s="211" t="s">
        <v>86</v>
      </c>
      <c r="C129" s="9">
        <f t="shared" ref="C129:K129" si="14">SUM(C118:C128)</f>
        <v>774</v>
      </c>
      <c r="D129" s="9">
        <f t="shared" si="14"/>
        <v>203</v>
      </c>
      <c r="E129" s="9">
        <f t="shared" si="14"/>
        <v>0</v>
      </c>
      <c r="F129" s="9">
        <f t="shared" si="14"/>
        <v>0</v>
      </c>
      <c r="G129" s="9">
        <f t="shared" si="14"/>
        <v>119</v>
      </c>
      <c r="H129" s="9">
        <f t="shared" si="14"/>
        <v>33</v>
      </c>
      <c r="I129" s="9">
        <f t="shared" si="14"/>
        <v>32</v>
      </c>
      <c r="J129" s="9">
        <f t="shared" si="14"/>
        <v>2</v>
      </c>
      <c r="K129" s="14">
        <f t="shared" si="14"/>
        <v>1163</v>
      </c>
    </row>
    <row r="130" spans="1:11" x14ac:dyDescent="0.2">
      <c r="A130" s="100" t="s">
        <v>70</v>
      </c>
      <c r="B130" s="215" t="s">
        <v>86</v>
      </c>
      <c r="C130" s="672">
        <v>277</v>
      </c>
      <c r="D130" s="672">
        <v>93</v>
      </c>
      <c r="E130" s="671"/>
      <c r="F130" s="671"/>
      <c r="G130" s="672">
        <v>70</v>
      </c>
      <c r="H130" s="672">
        <v>12</v>
      </c>
      <c r="I130" s="672">
        <v>12</v>
      </c>
      <c r="J130" s="672">
        <v>1</v>
      </c>
      <c r="K130" s="16">
        <f>SUM(C130:J130)</f>
        <v>465</v>
      </c>
    </row>
    <row r="131" spans="1:11" x14ac:dyDescent="0.2">
      <c r="A131" s="100" t="s">
        <v>75</v>
      </c>
      <c r="B131" s="215" t="s">
        <v>86</v>
      </c>
      <c r="C131" s="640">
        <v>127</v>
      </c>
      <c r="D131" s="640">
        <v>11</v>
      </c>
      <c r="E131" s="639"/>
      <c r="F131" s="639"/>
      <c r="G131" s="640">
        <v>4</v>
      </c>
      <c r="H131" s="640">
        <v>3</v>
      </c>
      <c r="I131" s="640">
        <v>4</v>
      </c>
      <c r="J131" s="640">
        <v>1</v>
      </c>
      <c r="K131" s="641">
        <f>SUM(C131:J131)</f>
        <v>150</v>
      </c>
    </row>
    <row r="132" spans="1:11" x14ac:dyDescent="0.2">
      <c r="A132" s="868" t="s">
        <v>268</v>
      </c>
      <c r="B132" s="869"/>
      <c r="C132" s="988"/>
      <c r="D132" s="989"/>
      <c r="E132" s="989"/>
      <c r="F132" s="989"/>
      <c r="G132" s="989"/>
      <c r="H132" s="989"/>
      <c r="I132" s="989"/>
      <c r="J132" s="989"/>
      <c r="K132" s="990"/>
    </row>
    <row r="133" spans="1:11" x14ac:dyDescent="0.2">
      <c r="A133" s="207" t="s">
        <v>197</v>
      </c>
      <c r="B133" s="208" t="s">
        <v>196</v>
      </c>
      <c r="C133" s="1021"/>
      <c r="D133" s="1022"/>
      <c r="E133" s="1022"/>
      <c r="F133" s="1022"/>
      <c r="G133" s="1022"/>
      <c r="H133" s="1022"/>
      <c r="I133" s="1022"/>
      <c r="J133" s="1022"/>
      <c r="K133" s="1023"/>
    </row>
    <row r="134" spans="1:11" x14ac:dyDescent="0.2">
      <c r="A134" s="100" t="s">
        <v>211</v>
      </c>
      <c r="B134" s="209" t="s">
        <v>198</v>
      </c>
      <c r="C134" s="673"/>
      <c r="D134" s="673"/>
      <c r="E134" s="673"/>
      <c r="F134" s="673"/>
      <c r="G134" s="673"/>
      <c r="H134" s="673"/>
      <c r="I134" s="673"/>
      <c r="J134" s="673"/>
      <c r="K134" s="88">
        <f>SUM(C134:J134)</f>
        <v>0</v>
      </c>
    </row>
    <row r="135" spans="1:11" x14ac:dyDescent="0.2">
      <c r="A135" s="100" t="s">
        <v>212</v>
      </c>
      <c r="B135" s="209" t="s">
        <v>199</v>
      </c>
      <c r="C135" s="673">
        <v>1301</v>
      </c>
      <c r="D135" s="673">
        <v>713</v>
      </c>
      <c r="E135" s="673">
        <v>212</v>
      </c>
      <c r="F135" s="673">
        <v>386</v>
      </c>
      <c r="G135" s="673">
        <v>281</v>
      </c>
      <c r="H135" s="673">
        <v>486</v>
      </c>
      <c r="I135" s="673">
        <v>36</v>
      </c>
      <c r="J135" s="673">
        <v>22</v>
      </c>
      <c r="K135" s="88">
        <f t="shared" ref="K135:K143" si="15">SUM(C135:J135)</f>
        <v>3437</v>
      </c>
    </row>
    <row r="136" spans="1:11" x14ac:dyDescent="0.2">
      <c r="A136" s="100" t="s">
        <v>213</v>
      </c>
      <c r="B136" s="209" t="s">
        <v>200</v>
      </c>
      <c r="C136" s="673">
        <v>518</v>
      </c>
      <c r="D136" s="673">
        <v>84</v>
      </c>
      <c r="E136" s="673"/>
      <c r="F136" s="673"/>
      <c r="G136" s="673">
        <v>163</v>
      </c>
      <c r="H136" s="673">
        <v>103</v>
      </c>
      <c r="I136" s="673">
        <v>55</v>
      </c>
      <c r="J136" s="673">
        <v>25</v>
      </c>
      <c r="K136" s="88">
        <f t="shared" si="15"/>
        <v>948</v>
      </c>
    </row>
    <row r="137" spans="1:11" x14ac:dyDescent="0.2">
      <c r="A137" s="100" t="s">
        <v>214</v>
      </c>
      <c r="B137" s="209" t="s">
        <v>201</v>
      </c>
      <c r="C137" s="673">
        <v>457</v>
      </c>
      <c r="D137" s="673">
        <v>209</v>
      </c>
      <c r="E137" s="673"/>
      <c r="F137" s="673"/>
      <c r="G137" s="673">
        <v>103</v>
      </c>
      <c r="H137" s="673"/>
      <c r="I137" s="673">
        <v>15</v>
      </c>
      <c r="J137" s="673">
        <v>10</v>
      </c>
      <c r="K137" s="88">
        <f t="shared" si="15"/>
        <v>794</v>
      </c>
    </row>
    <row r="138" spans="1:11" x14ac:dyDescent="0.2">
      <c r="A138" s="100" t="s">
        <v>215</v>
      </c>
      <c r="B138" s="209" t="s">
        <v>202</v>
      </c>
      <c r="C138" s="673">
        <v>196</v>
      </c>
      <c r="D138" s="673">
        <v>70</v>
      </c>
      <c r="E138" s="673"/>
      <c r="F138" s="673"/>
      <c r="G138" s="673">
        <v>52</v>
      </c>
      <c r="H138" s="673">
        <v>34</v>
      </c>
      <c r="I138" s="673"/>
      <c r="J138" s="673"/>
      <c r="K138" s="88">
        <f t="shared" si="15"/>
        <v>352</v>
      </c>
    </row>
    <row r="139" spans="1:11" x14ac:dyDescent="0.2">
      <c r="A139" s="100" t="s">
        <v>216</v>
      </c>
      <c r="B139" s="209" t="s">
        <v>203</v>
      </c>
      <c r="C139" s="673">
        <v>448</v>
      </c>
      <c r="D139" s="673">
        <v>151</v>
      </c>
      <c r="E139" s="673"/>
      <c r="F139" s="673"/>
      <c r="G139" s="673">
        <v>93</v>
      </c>
      <c r="H139" s="673">
        <v>54</v>
      </c>
      <c r="I139" s="673">
        <v>41</v>
      </c>
      <c r="J139" s="673">
        <v>2</v>
      </c>
      <c r="K139" s="88">
        <f t="shared" si="15"/>
        <v>789</v>
      </c>
    </row>
    <row r="140" spans="1:11" x14ac:dyDescent="0.2">
      <c r="A140" s="100" t="s">
        <v>210</v>
      </c>
      <c r="B140" s="209" t="s">
        <v>204</v>
      </c>
      <c r="C140" s="673">
        <v>378</v>
      </c>
      <c r="D140" s="673">
        <v>68</v>
      </c>
      <c r="E140" s="673"/>
      <c r="F140" s="673"/>
      <c r="G140" s="673">
        <v>13</v>
      </c>
      <c r="H140" s="673">
        <v>10</v>
      </c>
      <c r="I140" s="673"/>
      <c r="J140" s="673"/>
      <c r="K140" s="88">
        <f t="shared" si="15"/>
        <v>469</v>
      </c>
    </row>
    <row r="141" spans="1:11" x14ac:dyDescent="0.2">
      <c r="A141" s="100" t="s">
        <v>217</v>
      </c>
      <c r="B141" s="209" t="s">
        <v>205</v>
      </c>
      <c r="C141" s="673">
        <v>321</v>
      </c>
      <c r="D141" s="673">
        <v>152</v>
      </c>
      <c r="E141" s="673"/>
      <c r="F141" s="673"/>
      <c r="G141" s="673">
        <v>87</v>
      </c>
      <c r="H141" s="673">
        <v>57</v>
      </c>
      <c r="I141" s="673">
        <v>20</v>
      </c>
      <c r="J141" s="673">
        <v>11</v>
      </c>
      <c r="K141" s="88">
        <f t="shared" si="15"/>
        <v>648</v>
      </c>
    </row>
    <row r="142" spans="1:11" x14ac:dyDescent="0.2">
      <c r="A142" s="100" t="s">
        <v>218</v>
      </c>
      <c r="B142" s="209" t="s">
        <v>206</v>
      </c>
      <c r="C142" s="673"/>
      <c r="D142" s="673"/>
      <c r="E142" s="673"/>
      <c r="F142" s="673"/>
      <c r="G142" s="673"/>
      <c r="H142" s="673"/>
      <c r="I142" s="673"/>
      <c r="J142" s="673"/>
      <c r="K142" s="88">
        <f t="shared" si="15"/>
        <v>0</v>
      </c>
    </row>
    <row r="143" spans="1:11" x14ac:dyDescent="0.2">
      <c r="A143" s="100" t="s">
        <v>219</v>
      </c>
      <c r="B143" s="209" t="s">
        <v>207</v>
      </c>
      <c r="C143" s="673">
        <v>1090</v>
      </c>
      <c r="D143" s="673">
        <v>625</v>
      </c>
      <c r="E143" s="673"/>
      <c r="F143" s="673"/>
      <c r="G143" s="673">
        <v>55</v>
      </c>
      <c r="H143" s="673">
        <v>28</v>
      </c>
      <c r="I143" s="673"/>
      <c r="J143" s="673"/>
      <c r="K143" s="90">
        <f t="shared" si="15"/>
        <v>1798</v>
      </c>
    </row>
    <row r="144" spans="1:11" ht="13.5" thickBot="1" x14ac:dyDescent="0.25">
      <c r="A144" s="100" t="s">
        <v>209</v>
      </c>
      <c r="B144" s="209" t="s">
        <v>208</v>
      </c>
      <c r="C144" s="674">
        <v>89</v>
      </c>
      <c r="D144" s="674">
        <v>68</v>
      </c>
      <c r="E144" s="674"/>
      <c r="F144" s="674"/>
      <c r="G144" s="674">
        <v>29</v>
      </c>
      <c r="H144" s="674">
        <v>71</v>
      </c>
      <c r="I144" s="674"/>
      <c r="J144" s="674"/>
      <c r="K144" s="88">
        <f>SUM(C144:J144)</f>
        <v>257</v>
      </c>
    </row>
    <row r="145" spans="1:11" x14ac:dyDescent="0.2">
      <c r="A145" s="894" t="s">
        <v>87</v>
      </c>
      <c r="B145" s="895" t="s">
        <v>86</v>
      </c>
      <c r="C145" s="219">
        <v>4798</v>
      </c>
      <c r="D145" s="219">
        <v>2140</v>
      </c>
      <c r="E145" s="219">
        <v>212</v>
      </c>
      <c r="F145" s="219">
        <v>386</v>
      </c>
      <c r="G145" s="219">
        <v>876</v>
      </c>
      <c r="H145" s="219">
        <v>843</v>
      </c>
      <c r="I145" s="219">
        <v>167</v>
      </c>
      <c r="J145" s="219">
        <v>70</v>
      </c>
      <c r="K145" s="896">
        <f>SUM(K134:K144)</f>
        <v>9492</v>
      </c>
    </row>
    <row r="146" spans="1:11" x14ac:dyDescent="0.2">
      <c r="A146" s="10" t="s">
        <v>73</v>
      </c>
      <c r="B146" s="91" t="s">
        <v>86</v>
      </c>
      <c r="C146" s="677">
        <v>2862</v>
      </c>
      <c r="D146" s="677">
        <v>1462</v>
      </c>
      <c r="E146" s="677">
        <v>203</v>
      </c>
      <c r="F146" s="677">
        <v>375</v>
      </c>
      <c r="G146" s="677">
        <v>559</v>
      </c>
      <c r="H146" s="677">
        <v>563</v>
      </c>
      <c r="I146" s="677">
        <v>79</v>
      </c>
      <c r="J146" s="677">
        <v>36</v>
      </c>
      <c r="K146" s="14">
        <f>SUM(C146:J146)</f>
        <v>6139</v>
      </c>
    </row>
    <row r="147" spans="1:11" ht="13.5" thickBot="1" x14ac:dyDescent="0.25">
      <c r="A147" s="35" t="s">
        <v>74</v>
      </c>
      <c r="B147" s="92" t="s">
        <v>86</v>
      </c>
      <c r="C147" s="678">
        <v>326</v>
      </c>
      <c r="D147" s="678">
        <v>64</v>
      </c>
      <c r="E147" s="678">
        <v>0</v>
      </c>
      <c r="F147" s="678">
        <v>3</v>
      </c>
      <c r="G147" s="678">
        <v>44</v>
      </c>
      <c r="H147" s="678">
        <v>17</v>
      </c>
      <c r="I147" s="678">
        <v>23</v>
      </c>
      <c r="J147" s="678">
        <v>11</v>
      </c>
      <c r="K147" s="15">
        <f>SUM(C147:J147)</f>
        <v>488</v>
      </c>
    </row>
    <row r="149" spans="1:11" x14ac:dyDescent="0.2">
      <c r="A149" s="1053"/>
      <c r="B149" s="1053"/>
      <c r="C149" s="1053"/>
      <c r="D149" s="1053"/>
      <c r="E149" s="1053"/>
      <c r="F149" s="1053"/>
      <c r="G149" s="1053"/>
      <c r="H149" s="1053"/>
      <c r="I149" s="1053"/>
      <c r="J149" s="1053"/>
      <c r="K149" s="1053"/>
    </row>
    <row r="150" spans="1:11" x14ac:dyDescent="0.2">
      <c r="A150" s="2" t="s">
        <v>5</v>
      </c>
    </row>
    <row r="151" spans="1:11" x14ac:dyDescent="0.2">
      <c r="A151" s="1" t="s">
        <v>6</v>
      </c>
    </row>
  </sheetData>
  <sheetProtection password="CC2B" sheet="1" objects="1" scenarios="1"/>
  <mergeCells count="26">
    <mergeCell ref="C85:K85"/>
    <mergeCell ref="C100:K100"/>
    <mergeCell ref="C101:K101"/>
    <mergeCell ref="A149:K149"/>
    <mergeCell ref="C4:K4"/>
    <mergeCell ref="C5:K5"/>
    <mergeCell ref="C116:K116"/>
    <mergeCell ref="C117:K117"/>
    <mergeCell ref="C132:K132"/>
    <mergeCell ref="C133:K133"/>
    <mergeCell ref="C20:K20"/>
    <mergeCell ref="C21:K21"/>
    <mergeCell ref="C36:K36"/>
    <mergeCell ref="C37:K37"/>
    <mergeCell ref="C52:K52"/>
    <mergeCell ref="C53:K53"/>
    <mergeCell ref="C68:K68"/>
    <mergeCell ref="C69:K69"/>
    <mergeCell ref="C84:K84"/>
    <mergeCell ref="I2:J2"/>
    <mergeCell ref="A1:K1"/>
    <mergeCell ref="C2:D2"/>
    <mergeCell ref="E2:F2"/>
    <mergeCell ref="G2:H2"/>
    <mergeCell ref="A2:A3"/>
    <mergeCell ref="B2:B3"/>
  </mergeCells>
  <pageMargins left="0.70866141732283472" right="0.70866141732283472" top="0.74803149606299213" bottom="0.74803149606299213" header="0.31496062992125984" footer="0.31496062992125984"/>
  <pageSetup paperSize="9" scale="63" firstPageNumber="11" fitToHeight="0" orientation="portrait" useFirstPageNumber="1" r:id="rId1"/>
  <headerFooter>
    <oddFooter>&amp;C&amp;P</oddFooter>
  </headerFooter>
  <rowBreaks count="1" manualBreakCount="1">
    <brk id="81" max="11" man="1"/>
  </rowBreaks>
  <ignoredErrors>
    <ignoredError sqref="B6:B16 B118:B128 B134:B144" numberStoredAsText="1"/>
    <ignoredError sqref="K17 K129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1">
    <pageSetUpPr fitToPage="1"/>
  </sheetPr>
  <dimension ref="A1:K50"/>
  <sheetViews>
    <sheetView topLeftCell="A16" zoomScaleNormal="100" workbookViewId="0">
      <selection activeCell="D45" sqref="A45:K50"/>
    </sheetView>
  </sheetViews>
  <sheetFormatPr defaultColWidth="9.140625" defaultRowHeight="12.75" x14ac:dyDescent="0.2"/>
  <cols>
    <col min="1" max="1" width="47.85546875" style="2" customWidth="1"/>
    <col min="2" max="2" width="6.7109375" style="3" customWidth="1"/>
    <col min="3" max="3" width="8.28515625" style="1" customWidth="1"/>
    <col min="4" max="4" width="6.85546875" style="1" customWidth="1"/>
    <col min="5" max="5" width="8.5703125" style="1" customWidth="1"/>
    <col min="6" max="6" width="7.42578125" style="1" customWidth="1"/>
    <col min="7" max="7" width="8.7109375" style="1" customWidth="1"/>
    <col min="8" max="8" width="7" style="1" customWidth="1"/>
    <col min="9" max="16384" width="9.140625" style="1"/>
  </cols>
  <sheetData>
    <row r="1" spans="1:11" ht="33.75" customHeight="1" x14ac:dyDescent="0.2">
      <c r="A1" s="1050" t="s">
        <v>320</v>
      </c>
      <c r="B1" s="1051"/>
      <c r="C1" s="1051"/>
      <c r="D1" s="1051"/>
      <c r="E1" s="1051"/>
      <c r="F1" s="1051"/>
      <c r="G1" s="1051"/>
      <c r="H1" s="1051"/>
      <c r="I1" s="1051"/>
      <c r="J1" s="1051"/>
      <c r="K1" s="1031"/>
    </row>
    <row r="2" spans="1:11" s="4" customFormat="1" ht="38.25" customHeight="1" x14ac:dyDescent="0.2">
      <c r="A2" s="903" t="s">
        <v>268</v>
      </c>
      <c r="B2" s="7"/>
      <c r="C2" s="1055" t="s">
        <v>0</v>
      </c>
      <c r="D2" s="1055"/>
      <c r="E2" s="1055" t="s">
        <v>2</v>
      </c>
      <c r="F2" s="1055"/>
      <c r="G2" s="1055" t="s">
        <v>1</v>
      </c>
      <c r="H2" s="1055"/>
      <c r="I2" s="1056" t="s">
        <v>3</v>
      </c>
      <c r="J2" s="1057"/>
      <c r="K2" s="36" t="s">
        <v>4</v>
      </c>
    </row>
    <row r="3" spans="1:11" s="4" customFormat="1" ht="13.5" customHeight="1" thickBot="1" x14ac:dyDescent="0.25">
      <c r="A3" s="35"/>
      <c r="B3" s="38"/>
      <c r="C3" s="39" t="s">
        <v>7</v>
      </c>
      <c r="D3" s="39" t="s">
        <v>8</v>
      </c>
      <c r="E3" s="39" t="s">
        <v>7</v>
      </c>
      <c r="F3" s="39" t="s">
        <v>8</v>
      </c>
      <c r="G3" s="39" t="s">
        <v>7</v>
      </c>
      <c r="H3" s="39" t="s">
        <v>8</v>
      </c>
      <c r="I3" s="39" t="s">
        <v>7</v>
      </c>
      <c r="J3" s="39" t="s">
        <v>8</v>
      </c>
      <c r="K3" s="33"/>
    </row>
    <row r="4" spans="1:11" s="5" customFormat="1" x14ac:dyDescent="0.2">
      <c r="A4" s="68" t="s">
        <v>321</v>
      </c>
      <c r="B4" s="37"/>
      <c r="C4" s="1058"/>
      <c r="D4" s="1059"/>
      <c r="E4" s="1059"/>
      <c r="F4" s="1059"/>
      <c r="G4" s="1059"/>
      <c r="H4" s="1059"/>
      <c r="I4" s="1059"/>
      <c r="J4" s="1059"/>
      <c r="K4" s="1060"/>
    </row>
    <row r="5" spans="1:11" s="2" customFormat="1" x14ac:dyDescent="0.2">
      <c r="A5" s="207" t="s">
        <v>197</v>
      </c>
      <c r="B5" s="208" t="s">
        <v>196</v>
      </c>
      <c r="C5" s="1021"/>
      <c r="D5" s="1022"/>
      <c r="E5" s="1022"/>
      <c r="F5" s="1022"/>
      <c r="G5" s="1022"/>
      <c r="H5" s="1022"/>
      <c r="I5" s="1022"/>
      <c r="J5" s="1022"/>
      <c r="K5" s="1023"/>
    </row>
    <row r="6" spans="1:11" x14ac:dyDescent="0.2">
      <c r="A6" s="100" t="s">
        <v>211</v>
      </c>
      <c r="B6" s="209" t="s">
        <v>198</v>
      </c>
      <c r="C6" s="8"/>
      <c r="D6" s="8"/>
      <c r="E6" s="8"/>
      <c r="F6" s="8"/>
      <c r="G6" s="8"/>
      <c r="H6" s="8"/>
      <c r="I6" s="8"/>
      <c r="J6" s="69"/>
      <c r="K6" s="14">
        <f>SUM(C6:J6)</f>
        <v>0</v>
      </c>
    </row>
    <row r="7" spans="1:11" x14ac:dyDescent="0.2">
      <c r="A7" s="100" t="s">
        <v>212</v>
      </c>
      <c r="B7" s="209" t="s">
        <v>199</v>
      </c>
      <c r="C7" s="8"/>
      <c r="D7" s="8"/>
      <c r="E7" s="8"/>
      <c r="F7" s="8"/>
      <c r="G7" s="8"/>
      <c r="H7" s="8"/>
      <c r="I7" s="8"/>
      <c r="J7" s="69"/>
      <c r="K7" s="14">
        <f t="shared" ref="K7:K15" si="0">SUM(C7:J7)</f>
        <v>0</v>
      </c>
    </row>
    <row r="8" spans="1:11" x14ac:dyDescent="0.2">
      <c r="A8" s="100" t="s">
        <v>213</v>
      </c>
      <c r="B8" s="209" t="s">
        <v>200</v>
      </c>
      <c r="C8" s="8"/>
      <c r="D8" s="8"/>
      <c r="E8" s="8"/>
      <c r="F8" s="8"/>
      <c r="G8" s="8"/>
      <c r="H8" s="8"/>
      <c r="I8" s="8"/>
      <c r="J8" s="69"/>
      <c r="K8" s="14">
        <f t="shared" si="0"/>
        <v>0</v>
      </c>
    </row>
    <row r="9" spans="1:11" x14ac:dyDescent="0.2">
      <c r="A9" s="100" t="s">
        <v>214</v>
      </c>
      <c r="B9" s="209" t="s">
        <v>201</v>
      </c>
      <c r="C9" s="8"/>
      <c r="D9" s="8"/>
      <c r="E9" s="8"/>
      <c r="F9" s="8"/>
      <c r="G9" s="8"/>
      <c r="H9" s="8"/>
      <c r="I9" s="8"/>
      <c r="J9" s="69"/>
      <c r="K9" s="14">
        <f t="shared" si="0"/>
        <v>0</v>
      </c>
    </row>
    <row r="10" spans="1:11" x14ac:dyDescent="0.2">
      <c r="A10" s="100" t="s">
        <v>215</v>
      </c>
      <c r="B10" s="209" t="s">
        <v>202</v>
      </c>
      <c r="C10" s="8"/>
      <c r="D10" s="8"/>
      <c r="E10" s="8"/>
      <c r="F10" s="8"/>
      <c r="G10" s="8"/>
      <c r="H10" s="8"/>
      <c r="I10" s="8"/>
      <c r="J10" s="69"/>
      <c r="K10" s="14">
        <f t="shared" si="0"/>
        <v>0</v>
      </c>
    </row>
    <row r="11" spans="1:11" x14ac:dyDescent="0.2">
      <c r="A11" s="100" t="s">
        <v>216</v>
      </c>
      <c r="B11" s="209" t="s">
        <v>203</v>
      </c>
      <c r="C11" s="8"/>
      <c r="D11" s="8"/>
      <c r="E11" s="8"/>
      <c r="F11" s="8"/>
      <c r="G11" s="8"/>
      <c r="H11" s="8"/>
      <c r="I11" s="8"/>
      <c r="J11" s="69"/>
      <c r="K11" s="14">
        <f t="shared" si="0"/>
        <v>0</v>
      </c>
    </row>
    <row r="12" spans="1:11" x14ac:dyDescent="0.2">
      <c r="A12" s="100" t="s">
        <v>210</v>
      </c>
      <c r="B12" s="209" t="s">
        <v>204</v>
      </c>
      <c r="C12" s="8"/>
      <c r="D12" s="8"/>
      <c r="E12" s="8"/>
      <c r="F12" s="8"/>
      <c r="G12" s="8"/>
      <c r="H12" s="8"/>
      <c r="I12" s="8"/>
      <c r="J12" s="69"/>
      <c r="K12" s="14">
        <f t="shared" si="0"/>
        <v>0</v>
      </c>
    </row>
    <row r="13" spans="1:11" x14ac:dyDescent="0.2">
      <c r="A13" s="100" t="s">
        <v>217</v>
      </c>
      <c r="B13" s="209" t="s">
        <v>205</v>
      </c>
      <c r="C13" s="8"/>
      <c r="D13" s="8"/>
      <c r="E13" s="8"/>
      <c r="F13" s="8"/>
      <c r="G13" s="8"/>
      <c r="H13" s="8"/>
      <c r="I13" s="8"/>
      <c r="J13" s="69"/>
      <c r="K13" s="14">
        <f t="shared" si="0"/>
        <v>0</v>
      </c>
    </row>
    <row r="14" spans="1:11" x14ac:dyDescent="0.2">
      <c r="A14" s="100" t="s">
        <v>218</v>
      </c>
      <c r="B14" s="209" t="s">
        <v>206</v>
      </c>
      <c r="C14" s="8"/>
      <c r="D14" s="8"/>
      <c r="E14" s="8"/>
      <c r="F14" s="8"/>
      <c r="G14" s="8"/>
      <c r="H14" s="8"/>
      <c r="I14" s="8"/>
      <c r="J14" s="69"/>
      <c r="K14" s="14">
        <f t="shared" si="0"/>
        <v>0</v>
      </c>
    </row>
    <row r="15" spans="1:11" x14ac:dyDescent="0.2">
      <c r="A15" s="100" t="s">
        <v>219</v>
      </c>
      <c r="B15" s="209" t="s">
        <v>207</v>
      </c>
      <c r="C15" s="8"/>
      <c r="D15" s="8"/>
      <c r="E15" s="8"/>
      <c r="F15" s="8"/>
      <c r="G15" s="8"/>
      <c r="H15" s="8"/>
      <c r="I15" s="8"/>
      <c r="J15" s="69"/>
      <c r="K15" s="14">
        <f t="shared" si="0"/>
        <v>0</v>
      </c>
    </row>
    <row r="16" spans="1:11" x14ac:dyDescent="0.2">
      <c r="A16" s="100" t="s">
        <v>209</v>
      </c>
      <c r="B16" s="209" t="s">
        <v>208</v>
      </c>
      <c r="C16" s="8"/>
      <c r="D16" s="8"/>
      <c r="E16" s="8"/>
      <c r="F16" s="8"/>
      <c r="G16" s="8"/>
      <c r="H16" s="8"/>
      <c r="I16" s="8"/>
      <c r="J16" s="69"/>
      <c r="K16" s="14">
        <f>SUM(C16:J16)</f>
        <v>0</v>
      </c>
    </row>
    <row r="17" spans="1:11" x14ac:dyDescent="0.2">
      <c r="A17" s="210" t="s">
        <v>85</v>
      </c>
      <c r="B17" s="211" t="s">
        <v>86</v>
      </c>
      <c r="C17" s="9">
        <f>SUM(C6:C16)</f>
        <v>0</v>
      </c>
      <c r="D17" s="9">
        <f t="shared" ref="D17:J17" si="1">SUM(D6:D16)</f>
        <v>0</v>
      </c>
      <c r="E17" s="9">
        <f t="shared" si="1"/>
        <v>0</v>
      </c>
      <c r="F17" s="9">
        <f t="shared" si="1"/>
        <v>0</v>
      </c>
      <c r="G17" s="9">
        <f t="shared" si="1"/>
        <v>0</v>
      </c>
      <c r="H17" s="9">
        <f t="shared" si="1"/>
        <v>0</v>
      </c>
      <c r="I17" s="9">
        <f t="shared" si="1"/>
        <v>0</v>
      </c>
      <c r="J17" s="9">
        <f t="shared" si="1"/>
        <v>0</v>
      </c>
      <c r="K17" s="94">
        <f>SUM(K6:K16)</f>
        <v>0</v>
      </c>
    </row>
    <row r="18" spans="1:11" s="5" customFormat="1" x14ac:dyDescent="0.2">
      <c r="A18" s="102" t="s">
        <v>322</v>
      </c>
      <c r="B18" s="212"/>
      <c r="C18" s="1061"/>
      <c r="D18" s="1062"/>
      <c r="E18" s="1062"/>
      <c r="F18" s="1062"/>
      <c r="G18" s="1062"/>
      <c r="H18" s="1062"/>
      <c r="I18" s="1062"/>
      <c r="J18" s="1062"/>
      <c r="K18" s="1063"/>
    </row>
    <row r="19" spans="1:11" s="2" customFormat="1" x14ac:dyDescent="0.2">
      <c r="A19" s="207" t="s">
        <v>197</v>
      </c>
      <c r="B19" s="208" t="s">
        <v>196</v>
      </c>
      <c r="C19" s="1021"/>
      <c r="D19" s="1022"/>
      <c r="E19" s="1022"/>
      <c r="F19" s="1022"/>
      <c r="G19" s="1022"/>
      <c r="H19" s="1022"/>
      <c r="I19" s="1022"/>
      <c r="J19" s="1022"/>
      <c r="K19" s="1023"/>
    </row>
    <row r="20" spans="1:11" x14ac:dyDescent="0.2">
      <c r="A20" s="100" t="s">
        <v>211</v>
      </c>
      <c r="B20" s="209" t="s">
        <v>198</v>
      </c>
      <c r="C20" s="8"/>
      <c r="D20" s="8"/>
      <c r="E20" s="8"/>
      <c r="F20" s="8"/>
      <c r="G20" s="8"/>
      <c r="H20" s="8"/>
      <c r="I20" s="8"/>
      <c r="J20" s="69"/>
      <c r="K20" s="14">
        <f>SUM(C20:J20)</f>
        <v>0</v>
      </c>
    </row>
    <row r="21" spans="1:11" x14ac:dyDescent="0.2">
      <c r="A21" s="100" t="s">
        <v>212</v>
      </c>
      <c r="B21" s="209" t="s">
        <v>199</v>
      </c>
      <c r="C21" s="8"/>
      <c r="D21" s="8"/>
      <c r="E21" s="8"/>
      <c r="F21" s="8"/>
      <c r="G21" s="8"/>
      <c r="H21" s="8"/>
      <c r="I21" s="8"/>
      <c r="J21" s="69"/>
      <c r="K21" s="14">
        <f t="shared" ref="K21:K29" si="2">SUM(C21:J21)</f>
        <v>0</v>
      </c>
    </row>
    <row r="22" spans="1:11" x14ac:dyDescent="0.2">
      <c r="A22" s="100" t="s">
        <v>213</v>
      </c>
      <c r="B22" s="209" t="s">
        <v>200</v>
      </c>
      <c r="C22" s="8"/>
      <c r="D22" s="8"/>
      <c r="E22" s="8"/>
      <c r="F22" s="8"/>
      <c r="G22" s="8"/>
      <c r="H22" s="8"/>
      <c r="I22" s="8"/>
      <c r="J22" s="69"/>
      <c r="K22" s="14">
        <f t="shared" si="2"/>
        <v>0</v>
      </c>
    </row>
    <row r="23" spans="1:11" x14ac:dyDescent="0.2">
      <c r="A23" s="100" t="s">
        <v>214</v>
      </c>
      <c r="B23" s="209" t="s">
        <v>201</v>
      </c>
      <c r="C23" s="8"/>
      <c r="D23" s="8"/>
      <c r="E23" s="8"/>
      <c r="F23" s="8"/>
      <c r="G23" s="8"/>
      <c r="H23" s="8"/>
      <c r="I23" s="8"/>
      <c r="J23" s="69"/>
      <c r="K23" s="14">
        <f t="shared" si="2"/>
        <v>0</v>
      </c>
    </row>
    <row r="24" spans="1:11" x14ac:dyDescent="0.2">
      <c r="A24" s="100" t="s">
        <v>215</v>
      </c>
      <c r="B24" s="209" t="s">
        <v>202</v>
      </c>
      <c r="C24" s="8"/>
      <c r="D24" s="8"/>
      <c r="E24" s="8"/>
      <c r="F24" s="8"/>
      <c r="G24" s="8"/>
      <c r="H24" s="8"/>
      <c r="I24" s="8"/>
      <c r="J24" s="69"/>
      <c r="K24" s="14">
        <f t="shared" si="2"/>
        <v>0</v>
      </c>
    </row>
    <row r="25" spans="1:11" x14ac:dyDescent="0.2">
      <c r="A25" s="100" t="s">
        <v>216</v>
      </c>
      <c r="B25" s="209" t="s">
        <v>203</v>
      </c>
      <c r="C25" s="8"/>
      <c r="D25" s="8"/>
      <c r="E25" s="8"/>
      <c r="F25" s="8"/>
      <c r="G25" s="8"/>
      <c r="H25" s="8"/>
      <c r="I25" s="8"/>
      <c r="J25" s="69"/>
      <c r="K25" s="14">
        <f t="shared" si="2"/>
        <v>0</v>
      </c>
    </row>
    <row r="26" spans="1:11" x14ac:dyDescent="0.2">
      <c r="A26" s="100" t="s">
        <v>210</v>
      </c>
      <c r="B26" s="209" t="s">
        <v>204</v>
      </c>
      <c r="C26" s="8"/>
      <c r="D26" s="8"/>
      <c r="E26" s="8"/>
      <c r="F26" s="8"/>
      <c r="G26" s="8"/>
      <c r="H26" s="8"/>
      <c r="I26" s="8"/>
      <c r="J26" s="69"/>
      <c r="K26" s="14">
        <f t="shared" si="2"/>
        <v>0</v>
      </c>
    </row>
    <row r="27" spans="1:11" x14ac:dyDescent="0.2">
      <c r="A27" s="100" t="s">
        <v>217</v>
      </c>
      <c r="B27" s="209" t="s">
        <v>205</v>
      </c>
      <c r="C27" s="8"/>
      <c r="D27" s="8"/>
      <c r="E27" s="8"/>
      <c r="F27" s="8"/>
      <c r="G27" s="8"/>
      <c r="H27" s="8"/>
      <c r="I27" s="8"/>
      <c r="J27" s="69"/>
      <c r="K27" s="14">
        <f t="shared" si="2"/>
        <v>0</v>
      </c>
    </row>
    <row r="28" spans="1:11" x14ac:dyDescent="0.2">
      <c r="A28" s="100" t="s">
        <v>218</v>
      </c>
      <c r="B28" s="209" t="s">
        <v>206</v>
      </c>
      <c r="C28" s="8"/>
      <c r="D28" s="8"/>
      <c r="E28" s="8"/>
      <c r="F28" s="8"/>
      <c r="G28" s="8"/>
      <c r="H28" s="8"/>
      <c r="I28" s="8"/>
      <c r="J28" s="69"/>
      <c r="K28" s="14">
        <f t="shared" si="2"/>
        <v>0</v>
      </c>
    </row>
    <row r="29" spans="1:11" x14ac:dyDescent="0.2">
      <c r="A29" s="100" t="s">
        <v>219</v>
      </c>
      <c r="B29" s="209" t="s">
        <v>207</v>
      </c>
      <c r="C29" s="17"/>
      <c r="D29" s="17"/>
      <c r="E29" s="17"/>
      <c r="F29" s="17"/>
      <c r="G29" s="17"/>
      <c r="H29" s="17"/>
      <c r="I29" s="17"/>
      <c r="J29" s="70"/>
      <c r="K29" s="18">
        <f t="shared" si="2"/>
        <v>0</v>
      </c>
    </row>
    <row r="30" spans="1:11" x14ac:dyDescent="0.2">
      <c r="A30" s="100" t="s">
        <v>209</v>
      </c>
      <c r="B30" s="209" t="s">
        <v>208</v>
      </c>
      <c r="C30" s="17"/>
      <c r="D30" s="17"/>
      <c r="E30" s="17"/>
      <c r="F30" s="17"/>
      <c r="G30" s="17"/>
      <c r="H30" s="17"/>
      <c r="I30" s="17"/>
      <c r="J30" s="70"/>
      <c r="K30" s="18">
        <f>SUM(C30:J30)</f>
        <v>0</v>
      </c>
    </row>
    <row r="31" spans="1:11" x14ac:dyDescent="0.2">
      <c r="A31" s="213" t="s">
        <v>85</v>
      </c>
      <c r="B31" s="214" t="s">
        <v>86</v>
      </c>
      <c r="C31" s="9">
        <f t="shared" ref="C31:K31" si="3">SUM(C20:C30)</f>
        <v>0</v>
      </c>
      <c r="D31" s="9">
        <f t="shared" si="3"/>
        <v>0</v>
      </c>
      <c r="E31" s="9">
        <f t="shared" si="3"/>
        <v>0</v>
      </c>
      <c r="F31" s="9">
        <f t="shared" si="3"/>
        <v>0</v>
      </c>
      <c r="G31" s="9">
        <f t="shared" si="3"/>
        <v>0</v>
      </c>
      <c r="H31" s="9">
        <f t="shared" si="3"/>
        <v>0</v>
      </c>
      <c r="I31" s="9">
        <f t="shared" si="3"/>
        <v>0</v>
      </c>
      <c r="J31" s="9">
        <f t="shared" si="3"/>
        <v>0</v>
      </c>
      <c r="K31" s="97">
        <f t="shared" si="3"/>
        <v>0</v>
      </c>
    </row>
    <row r="32" spans="1:11" x14ac:dyDescent="0.2">
      <c r="A32" s="102" t="s">
        <v>9</v>
      </c>
      <c r="B32" s="212"/>
      <c r="C32" s="1061"/>
      <c r="D32" s="1062"/>
      <c r="E32" s="1062"/>
      <c r="F32" s="1062"/>
      <c r="G32" s="1062"/>
      <c r="H32" s="1062"/>
      <c r="I32" s="1062"/>
      <c r="J32" s="1062"/>
      <c r="K32" s="1063"/>
    </row>
    <row r="33" spans="1:11" x14ac:dyDescent="0.2">
      <c r="A33" s="207" t="s">
        <v>197</v>
      </c>
      <c r="B33" s="208" t="s">
        <v>196</v>
      </c>
      <c r="C33" s="1021"/>
      <c r="D33" s="1022"/>
      <c r="E33" s="1022"/>
      <c r="F33" s="1022"/>
      <c r="G33" s="1022"/>
      <c r="H33" s="1022"/>
      <c r="I33" s="1022"/>
      <c r="J33" s="1022"/>
      <c r="K33" s="1023"/>
    </row>
    <row r="34" spans="1:11" x14ac:dyDescent="0.2">
      <c r="A34" s="100" t="s">
        <v>211</v>
      </c>
      <c r="B34" s="209" t="s">
        <v>198</v>
      </c>
      <c r="C34" s="81">
        <f t="shared" ref="C34:J43" si="4">SUM(C6,C20)</f>
        <v>0</v>
      </c>
      <c r="D34" s="81">
        <f t="shared" si="4"/>
        <v>0</v>
      </c>
      <c r="E34" s="81">
        <f t="shared" si="4"/>
        <v>0</v>
      </c>
      <c r="F34" s="81">
        <f t="shared" si="4"/>
        <v>0</v>
      </c>
      <c r="G34" s="81">
        <f t="shared" si="4"/>
        <v>0</v>
      </c>
      <c r="H34" s="81">
        <f t="shared" si="4"/>
        <v>0</v>
      </c>
      <c r="I34" s="81">
        <f t="shared" si="4"/>
        <v>0</v>
      </c>
      <c r="J34" s="89">
        <f t="shared" si="4"/>
        <v>0</v>
      </c>
      <c r="K34" s="88">
        <f>SUM(C34:J34)</f>
        <v>0</v>
      </c>
    </row>
    <row r="35" spans="1:11" x14ac:dyDescent="0.2">
      <c r="A35" s="100" t="s">
        <v>212</v>
      </c>
      <c r="B35" s="209" t="s">
        <v>199</v>
      </c>
      <c r="C35" s="81">
        <f t="shared" si="4"/>
        <v>0</v>
      </c>
      <c r="D35" s="81">
        <f t="shared" si="4"/>
        <v>0</v>
      </c>
      <c r="E35" s="81">
        <f t="shared" si="4"/>
        <v>0</v>
      </c>
      <c r="F35" s="81">
        <f t="shared" si="4"/>
        <v>0</v>
      </c>
      <c r="G35" s="81">
        <f t="shared" si="4"/>
        <v>0</v>
      </c>
      <c r="H35" s="81">
        <f t="shared" si="4"/>
        <v>0</v>
      </c>
      <c r="I35" s="81">
        <f t="shared" si="4"/>
        <v>0</v>
      </c>
      <c r="J35" s="89">
        <f t="shared" si="4"/>
        <v>0</v>
      </c>
      <c r="K35" s="88">
        <f t="shared" ref="K35:K42" si="5">SUM(C35:J35)</f>
        <v>0</v>
      </c>
    </row>
    <row r="36" spans="1:11" x14ac:dyDescent="0.2">
      <c r="A36" s="100" t="s">
        <v>213</v>
      </c>
      <c r="B36" s="209" t="s">
        <v>200</v>
      </c>
      <c r="C36" s="81">
        <f t="shared" si="4"/>
        <v>0</v>
      </c>
      <c r="D36" s="81">
        <f t="shared" si="4"/>
        <v>0</v>
      </c>
      <c r="E36" s="81">
        <f t="shared" si="4"/>
        <v>0</v>
      </c>
      <c r="F36" s="81">
        <f t="shared" si="4"/>
        <v>0</v>
      </c>
      <c r="G36" s="81">
        <f t="shared" si="4"/>
        <v>0</v>
      </c>
      <c r="H36" s="81">
        <f t="shared" si="4"/>
        <v>0</v>
      </c>
      <c r="I36" s="81">
        <f t="shared" si="4"/>
        <v>0</v>
      </c>
      <c r="J36" s="89">
        <f t="shared" si="4"/>
        <v>0</v>
      </c>
      <c r="K36" s="88">
        <f t="shared" si="5"/>
        <v>0</v>
      </c>
    </row>
    <row r="37" spans="1:11" x14ac:dyDescent="0.2">
      <c r="A37" s="100" t="s">
        <v>214</v>
      </c>
      <c r="B37" s="209" t="s">
        <v>201</v>
      </c>
      <c r="C37" s="81">
        <f t="shared" si="4"/>
        <v>0</v>
      </c>
      <c r="D37" s="81">
        <f t="shared" si="4"/>
        <v>0</v>
      </c>
      <c r="E37" s="81">
        <f t="shared" si="4"/>
        <v>0</v>
      </c>
      <c r="F37" s="81">
        <f t="shared" si="4"/>
        <v>0</v>
      </c>
      <c r="G37" s="81">
        <f t="shared" si="4"/>
        <v>0</v>
      </c>
      <c r="H37" s="81">
        <f t="shared" si="4"/>
        <v>0</v>
      </c>
      <c r="I37" s="81">
        <f t="shared" si="4"/>
        <v>0</v>
      </c>
      <c r="J37" s="89">
        <f t="shared" si="4"/>
        <v>0</v>
      </c>
      <c r="K37" s="88">
        <f t="shared" si="5"/>
        <v>0</v>
      </c>
    </row>
    <row r="38" spans="1:11" x14ac:dyDescent="0.2">
      <c r="A38" s="100" t="s">
        <v>215</v>
      </c>
      <c r="B38" s="209" t="s">
        <v>202</v>
      </c>
      <c r="C38" s="81">
        <f t="shared" si="4"/>
        <v>0</v>
      </c>
      <c r="D38" s="81">
        <f t="shared" si="4"/>
        <v>0</v>
      </c>
      <c r="E38" s="81">
        <f t="shared" si="4"/>
        <v>0</v>
      </c>
      <c r="F38" s="81">
        <f t="shared" si="4"/>
        <v>0</v>
      </c>
      <c r="G38" s="81">
        <f t="shared" si="4"/>
        <v>0</v>
      </c>
      <c r="H38" s="81">
        <f t="shared" si="4"/>
        <v>0</v>
      </c>
      <c r="I38" s="81">
        <f t="shared" si="4"/>
        <v>0</v>
      </c>
      <c r="J38" s="89">
        <f t="shared" si="4"/>
        <v>0</v>
      </c>
      <c r="K38" s="88">
        <f t="shared" si="5"/>
        <v>0</v>
      </c>
    </row>
    <row r="39" spans="1:11" x14ac:dyDescent="0.2">
      <c r="A39" s="100" t="s">
        <v>216</v>
      </c>
      <c r="B39" s="209" t="s">
        <v>203</v>
      </c>
      <c r="C39" s="81">
        <f t="shared" si="4"/>
        <v>0</v>
      </c>
      <c r="D39" s="81">
        <f t="shared" si="4"/>
        <v>0</v>
      </c>
      <c r="E39" s="81">
        <f t="shared" si="4"/>
        <v>0</v>
      </c>
      <c r="F39" s="81">
        <f t="shared" si="4"/>
        <v>0</v>
      </c>
      <c r="G39" s="81">
        <f t="shared" si="4"/>
        <v>0</v>
      </c>
      <c r="H39" s="81">
        <f t="shared" si="4"/>
        <v>0</v>
      </c>
      <c r="I39" s="81">
        <f t="shared" si="4"/>
        <v>0</v>
      </c>
      <c r="J39" s="89">
        <f t="shared" si="4"/>
        <v>0</v>
      </c>
      <c r="K39" s="88">
        <f t="shared" si="5"/>
        <v>0</v>
      </c>
    </row>
    <row r="40" spans="1:11" x14ac:dyDescent="0.2">
      <c r="A40" s="100" t="s">
        <v>210</v>
      </c>
      <c r="B40" s="209" t="s">
        <v>204</v>
      </c>
      <c r="C40" s="81">
        <f t="shared" si="4"/>
        <v>0</v>
      </c>
      <c r="D40" s="81">
        <f t="shared" si="4"/>
        <v>0</v>
      </c>
      <c r="E40" s="81">
        <f t="shared" si="4"/>
        <v>0</v>
      </c>
      <c r="F40" s="81">
        <f t="shared" si="4"/>
        <v>0</v>
      </c>
      <c r="G40" s="81">
        <f t="shared" si="4"/>
        <v>0</v>
      </c>
      <c r="H40" s="81">
        <f t="shared" si="4"/>
        <v>0</v>
      </c>
      <c r="I40" s="81">
        <f t="shared" si="4"/>
        <v>0</v>
      </c>
      <c r="J40" s="89">
        <f t="shared" si="4"/>
        <v>0</v>
      </c>
      <c r="K40" s="88">
        <f t="shared" si="5"/>
        <v>0</v>
      </c>
    </row>
    <row r="41" spans="1:11" x14ac:dyDescent="0.2">
      <c r="A41" s="100" t="s">
        <v>217</v>
      </c>
      <c r="B41" s="209" t="s">
        <v>205</v>
      </c>
      <c r="C41" s="81">
        <f t="shared" si="4"/>
        <v>0</v>
      </c>
      <c r="D41" s="81">
        <f t="shared" si="4"/>
        <v>0</v>
      </c>
      <c r="E41" s="81">
        <f t="shared" si="4"/>
        <v>0</v>
      </c>
      <c r="F41" s="81">
        <f t="shared" si="4"/>
        <v>0</v>
      </c>
      <c r="G41" s="81">
        <f t="shared" si="4"/>
        <v>0</v>
      </c>
      <c r="H41" s="81">
        <f t="shared" si="4"/>
        <v>0</v>
      </c>
      <c r="I41" s="81">
        <f t="shared" si="4"/>
        <v>0</v>
      </c>
      <c r="J41" s="89">
        <f t="shared" si="4"/>
        <v>0</v>
      </c>
      <c r="K41" s="88">
        <f t="shared" si="5"/>
        <v>0</v>
      </c>
    </row>
    <row r="42" spans="1:11" x14ac:dyDescent="0.2">
      <c r="A42" s="100" t="s">
        <v>218</v>
      </c>
      <c r="B42" s="209" t="s">
        <v>206</v>
      </c>
      <c r="C42" s="81">
        <f t="shared" si="4"/>
        <v>0</v>
      </c>
      <c r="D42" s="81">
        <f t="shared" si="4"/>
        <v>0</v>
      </c>
      <c r="E42" s="81">
        <f t="shared" si="4"/>
        <v>0</v>
      </c>
      <c r="F42" s="81">
        <f t="shared" si="4"/>
        <v>0</v>
      </c>
      <c r="G42" s="81">
        <f t="shared" si="4"/>
        <v>0</v>
      </c>
      <c r="H42" s="81">
        <f t="shared" si="4"/>
        <v>0</v>
      </c>
      <c r="I42" s="81">
        <f t="shared" si="4"/>
        <v>0</v>
      </c>
      <c r="J42" s="89">
        <f t="shared" si="4"/>
        <v>0</v>
      </c>
      <c r="K42" s="88">
        <f t="shared" si="5"/>
        <v>0</v>
      </c>
    </row>
    <row r="43" spans="1:11" x14ac:dyDescent="0.2">
      <c r="A43" s="100" t="s">
        <v>219</v>
      </c>
      <c r="B43" s="209" t="s">
        <v>207</v>
      </c>
      <c r="C43" s="81">
        <f t="shared" si="4"/>
        <v>0</v>
      </c>
      <c r="D43" s="81">
        <f t="shared" si="4"/>
        <v>0</v>
      </c>
      <c r="E43" s="81">
        <f t="shared" si="4"/>
        <v>0</v>
      </c>
      <c r="F43" s="81">
        <f t="shared" si="4"/>
        <v>0</v>
      </c>
      <c r="G43" s="81">
        <f t="shared" si="4"/>
        <v>0</v>
      </c>
      <c r="H43" s="81">
        <f t="shared" si="4"/>
        <v>0</v>
      </c>
      <c r="I43" s="81">
        <f t="shared" si="4"/>
        <v>0</v>
      </c>
      <c r="J43" s="89">
        <f t="shared" si="4"/>
        <v>0</v>
      </c>
      <c r="K43" s="88">
        <f>SUM(C43:J43)</f>
        <v>0</v>
      </c>
    </row>
    <row r="45" spans="1:11" ht="13.5" thickBot="1" x14ac:dyDescent="0.25">
      <c r="A45" s="64" t="s">
        <v>87</v>
      </c>
      <c r="B45" s="93" t="s">
        <v>86</v>
      </c>
      <c r="C45" s="65">
        <f t="shared" ref="C45:J45" si="6">SUM(C17,C31)</f>
        <v>0</v>
      </c>
      <c r="D45" s="65">
        <f t="shared" si="6"/>
        <v>0</v>
      </c>
      <c r="E45" s="65">
        <f t="shared" si="6"/>
        <v>0</v>
      </c>
      <c r="F45" s="65">
        <f t="shared" si="6"/>
        <v>0</v>
      </c>
      <c r="G45" s="65">
        <f t="shared" si="6"/>
        <v>0</v>
      </c>
      <c r="H45" s="65">
        <f t="shared" si="6"/>
        <v>0</v>
      </c>
      <c r="I45" s="65">
        <f t="shared" si="6"/>
        <v>0</v>
      </c>
      <c r="J45" s="65">
        <f t="shared" si="6"/>
        <v>0</v>
      </c>
      <c r="K45" s="66">
        <f>SUM(K34:K44)</f>
        <v>0</v>
      </c>
    </row>
    <row r="47" spans="1:11" x14ac:dyDescent="0.2">
      <c r="A47" s="1053"/>
      <c r="B47" s="1053"/>
      <c r="C47" s="1053"/>
      <c r="D47" s="1053"/>
      <c r="E47" s="1053"/>
      <c r="F47" s="1053"/>
      <c r="G47" s="1053"/>
      <c r="H47" s="1053"/>
      <c r="I47" s="1053"/>
      <c r="J47" s="1053"/>
      <c r="K47" s="1053"/>
    </row>
    <row r="48" spans="1:11" ht="26.25" customHeight="1" x14ac:dyDescent="0.2">
      <c r="A48" s="1054" t="s">
        <v>319</v>
      </c>
      <c r="B48" s="1054"/>
      <c r="C48" s="1054"/>
      <c r="D48" s="1054"/>
      <c r="E48" s="1054"/>
      <c r="F48" s="1054"/>
      <c r="G48" s="1054"/>
      <c r="H48" s="1054"/>
      <c r="I48" s="1054"/>
      <c r="J48" s="1054"/>
      <c r="K48" s="1054"/>
    </row>
    <row r="49" spans="1:1" x14ac:dyDescent="0.2">
      <c r="A49" s="2" t="s">
        <v>5</v>
      </c>
    </row>
    <row r="50" spans="1:1" x14ac:dyDescent="0.2">
      <c r="A50" s="1" t="s">
        <v>6</v>
      </c>
    </row>
  </sheetData>
  <sheetProtection password="CC2B" sheet="1" objects="1" scenarios="1"/>
  <mergeCells count="13">
    <mergeCell ref="A48:K48"/>
    <mergeCell ref="A1:K1"/>
    <mergeCell ref="C2:D2"/>
    <mergeCell ref="E2:F2"/>
    <mergeCell ref="G2:H2"/>
    <mergeCell ref="I2:J2"/>
    <mergeCell ref="C4:K4"/>
    <mergeCell ref="C5:K5"/>
    <mergeCell ref="C18:K18"/>
    <mergeCell ref="C19:K19"/>
    <mergeCell ref="A47:K47"/>
    <mergeCell ref="C32:K32"/>
    <mergeCell ref="C33:K33"/>
  </mergeCells>
  <pageMargins left="0.70866141732283472" right="0.70866141732283472" top="0.74803149606299213" bottom="0.74803149606299213" header="0.31496062992125984" footer="0.31496062992125984"/>
  <pageSetup paperSize="9" scale="67" firstPageNumber="13" fitToHeight="0" orientation="portrait" useFirstPageNumber="1" r:id="rId1"/>
  <headerFooter>
    <oddFooter>&amp;C&amp;P</oddFooter>
  </headerFooter>
  <ignoredErrors>
    <ignoredError sqref="B6:B16 B20:B30 B34:B44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zoomScaleNormal="100" workbookViewId="0">
      <selection activeCell="H25" sqref="H25"/>
    </sheetView>
  </sheetViews>
  <sheetFormatPr defaultRowHeight="15" x14ac:dyDescent="0.25"/>
  <cols>
    <col min="1" max="1" width="32.5703125" customWidth="1"/>
  </cols>
  <sheetData>
    <row r="1" spans="1:14" ht="30" customHeight="1" thickBot="1" x14ac:dyDescent="0.3">
      <c r="A1" s="1064" t="s">
        <v>323</v>
      </c>
      <c r="B1" s="1065"/>
      <c r="C1" s="1065"/>
      <c r="D1" s="1065"/>
      <c r="E1" s="1065"/>
      <c r="F1" s="1065"/>
      <c r="G1" s="1065"/>
      <c r="H1" s="1065"/>
      <c r="I1" s="1065"/>
      <c r="J1" s="1065"/>
      <c r="K1" s="1065"/>
      <c r="L1" s="1065"/>
      <c r="M1" s="1065"/>
      <c r="N1" s="1066"/>
    </row>
    <row r="2" spans="1:14" ht="28.5" customHeight="1" x14ac:dyDescent="0.25">
      <c r="A2" s="259" t="s">
        <v>256</v>
      </c>
      <c r="B2" s="1067" t="s">
        <v>0</v>
      </c>
      <c r="C2" s="1067"/>
      <c r="D2" s="1067"/>
      <c r="E2" s="1067" t="s">
        <v>2</v>
      </c>
      <c r="F2" s="1067"/>
      <c r="G2" s="1067"/>
      <c r="H2" s="1067" t="s">
        <v>1</v>
      </c>
      <c r="I2" s="1067"/>
      <c r="J2" s="1067"/>
      <c r="K2" s="1067" t="s">
        <v>91</v>
      </c>
      <c r="L2" s="1067"/>
      <c r="M2" s="1067"/>
      <c r="N2" s="1068" t="s">
        <v>4</v>
      </c>
    </row>
    <row r="3" spans="1:14" ht="15" customHeight="1" x14ac:dyDescent="0.25">
      <c r="A3" s="10"/>
      <c r="B3" s="59" t="s">
        <v>7</v>
      </c>
      <c r="C3" s="59" t="s">
        <v>8</v>
      </c>
      <c r="D3" s="59" t="s">
        <v>4</v>
      </c>
      <c r="E3" s="59" t="s">
        <v>7</v>
      </c>
      <c r="F3" s="59" t="s">
        <v>8</v>
      </c>
      <c r="G3" s="59" t="s">
        <v>4</v>
      </c>
      <c r="H3" s="59" t="s">
        <v>7</v>
      </c>
      <c r="I3" s="59" t="s">
        <v>8</v>
      </c>
      <c r="J3" s="59" t="s">
        <v>4</v>
      </c>
      <c r="K3" s="59" t="s">
        <v>7</v>
      </c>
      <c r="L3" s="59" t="s">
        <v>8</v>
      </c>
      <c r="M3" s="59" t="s">
        <v>4</v>
      </c>
      <c r="N3" s="1069"/>
    </row>
    <row r="4" spans="1:14" ht="15" customHeight="1" x14ac:dyDescent="0.25">
      <c r="A4" s="679" t="s">
        <v>258</v>
      </c>
      <c r="B4" s="682">
        <v>0.42</v>
      </c>
      <c r="C4" s="682">
        <v>0.56000000000000005</v>
      </c>
      <c r="D4" s="682">
        <v>0.48</v>
      </c>
      <c r="E4" s="682"/>
      <c r="F4" s="682"/>
      <c r="G4" s="682"/>
      <c r="H4" s="682">
        <v>0.22</v>
      </c>
      <c r="I4" s="682"/>
      <c r="J4" s="682">
        <v>0.22</v>
      </c>
      <c r="K4" s="682">
        <v>0.2</v>
      </c>
      <c r="L4" s="682">
        <v>0.5</v>
      </c>
      <c r="M4" s="682">
        <v>0.28999999999999998</v>
      </c>
      <c r="N4" s="683">
        <v>0.44</v>
      </c>
    </row>
    <row r="5" spans="1:14" s="675" customFormat="1" ht="15" customHeight="1" x14ac:dyDescent="0.25">
      <c r="A5" s="679" t="s">
        <v>257</v>
      </c>
      <c r="B5" s="682">
        <v>0.46</v>
      </c>
      <c r="C5" s="682">
        <v>0.46</v>
      </c>
      <c r="D5" s="682">
        <v>0.46</v>
      </c>
      <c r="E5" s="682"/>
      <c r="F5" s="682"/>
      <c r="G5" s="682"/>
      <c r="H5" s="682">
        <v>0</v>
      </c>
      <c r="I5" s="682">
        <v>0.17</v>
      </c>
      <c r="J5" s="682">
        <v>0.09</v>
      </c>
      <c r="K5" s="682">
        <v>0</v>
      </c>
      <c r="L5" s="682">
        <v>0</v>
      </c>
      <c r="M5" s="682">
        <v>0</v>
      </c>
      <c r="N5" s="683">
        <v>0.38</v>
      </c>
    </row>
    <row r="6" spans="1:14" s="675" customFormat="1" ht="15" customHeight="1" x14ac:dyDescent="0.25">
      <c r="A6" s="679" t="s">
        <v>259</v>
      </c>
      <c r="B6" s="685">
        <v>0.2</v>
      </c>
      <c r="C6" s="685"/>
      <c r="D6" s="685">
        <v>0.2</v>
      </c>
      <c r="E6" s="685"/>
      <c r="F6" s="685"/>
      <c r="G6" s="685"/>
      <c r="H6" s="685">
        <v>0.08</v>
      </c>
      <c r="I6" s="685"/>
      <c r="J6" s="685">
        <v>0.08</v>
      </c>
      <c r="K6" s="685">
        <v>0.1</v>
      </c>
      <c r="L6" s="685">
        <v>0</v>
      </c>
      <c r="M6" s="685">
        <v>0.05</v>
      </c>
      <c r="N6" s="686">
        <v>0.14000000000000001</v>
      </c>
    </row>
    <row r="7" spans="1:14" s="675" customFormat="1" ht="15" customHeight="1" x14ac:dyDescent="0.25">
      <c r="A7" s="679" t="s">
        <v>260</v>
      </c>
      <c r="B7" s="685">
        <v>0.25</v>
      </c>
      <c r="C7" s="685">
        <v>0.34</v>
      </c>
      <c r="D7" s="685">
        <v>0.28000000000000003</v>
      </c>
      <c r="E7" s="685"/>
      <c r="F7" s="685"/>
      <c r="G7" s="685"/>
      <c r="H7" s="685">
        <v>0.28999999999999998</v>
      </c>
      <c r="I7" s="685">
        <v>0.09</v>
      </c>
      <c r="J7" s="685">
        <v>0.12</v>
      </c>
      <c r="K7" s="685"/>
      <c r="L7" s="685"/>
      <c r="M7" s="685"/>
      <c r="N7" s="686">
        <v>0.27</v>
      </c>
    </row>
    <row r="8" spans="1:14" s="675" customFormat="1" ht="15" customHeight="1" x14ac:dyDescent="0.25">
      <c r="A8" s="679" t="s">
        <v>261</v>
      </c>
      <c r="B8" s="685">
        <v>0.25</v>
      </c>
      <c r="C8" s="685">
        <v>0.39</v>
      </c>
      <c r="D8" s="685">
        <v>0.3</v>
      </c>
      <c r="E8" s="685"/>
      <c r="F8" s="685"/>
      <c r="G8" s="685"/>
      <c r="H8" s="685">
        <v>0.31</v>
      </c>
      <c r="I8" s="685">
        <v>0.13</v>
      </c>
      <c r="J8" s="685">
        <v>0.21</v>
      </c>
      <c r="K8" s="685">
        <v>0.2</v>
      </c>
      <c r="L8" s="685"/>
      <c r="M8" s="685">
        <v>0.2</v>
      </c>
      <c r="N8" s="686">
        <v>0.27</v>
      </c>
    </row>
    <row r="9" spans="1:14" s="675" customFormat="1" ht="15" customHeight="1" x14ac:dyDescent="0.25">
      <c r="A9" s="679" t="s">
        <v>262</v>
      </c>
      <c r="B9" s="685">
        <v>0.47</v>
      </c>
      <c r="C9" s="685">
        <v>0.38</v>
      </c>
      <c r="D9" s="685">
        <v>0.44</v>
      </c>
      <c r="E9" s="685"/>
      <c r="F9" s="685"/>
      <c r="G9" s="685"/>
      <c r="H9" s="685">
        <v>0.18</v>
      </c>
      <c r="I9" s="685">
        <v>0.2</v>
      </c>
      <c r="J9" s="685">
        <v>0.19</v>
      </c>
      <c r="K9" s="685">
        <v>0.11</v>
      </c>
      <c r="L9" s="685">
        <v>0.11</v>
      </c>
      <c r="M9" s="685">
        <v>0.11</v>
      </c>
      <c r="N9" s="686">
        <v>0.36</v>
      </c>
    </row>
    <row r="10" spans="1:14" s="675" customFormat="1" ht="15" customHeight="1" x14ac:dyDescent="0.25">
      <c r="A10" s="679" t="s">
        <v>263</v>
      </c>
      <c r="B10" s="685">
        <v>0.36</v>
      </c>
      <c r="C10" s="685">
        <v>0.21</v>
      </c>
      <c r="D10" s="685">
        <v>0.31</v>
      </c>
      <c r="E10" s="685">
        <v>0.04</v>
      </c>
      <c r="F10" s="685">
        <v>0.13</v>
      </c>
      <c r="G10" s="685">
        <v>0.1</v>
      </c>
      <c r="H10" s="685">
        <v>0.15</v>
      </c>
      <c r="I10" s="685">
        <v>0.1</v>
      </c>
      <c r="J10" s="685">
        <v>0.12</v>
      </c>
      <c r="K10" s="685">
        <v>0</v>
      </c>
      <c r="L10" s="685">
        <v>0.18</v>
      </c>
      <c r="M10" s="685">
        <v>0.08</v>
      </c>
      <c r="N10" s="686">
        <v>0.21</v>
      </c>
    </row>
    <row r="11" spans="1:14" s="675" customFormat="1" ht="15" customHeight="1" x14ac:dyDescent="0.25">
      <c r="A11" s="679" t="s">
        <v>264</v>
      </c>
      <c r="B11" s="685">
        <v>0.61</v>
      </c>
      <c r="C11" s="685">
        <v>0.66</v>
      </c>
      <c r="D11" s="685">
        <v>0.62</v>
      </c>
      <c r="E11" s="685"/>
      <c r="F11" s="685"/>
      <c r="G11" s="685"/>
      <c r="H11" s="685">
        <v>0.14000000000000001</v>
      </c>
      <c r="I11" s="685">
        <v>0.5</v>
      </c>
      <c r="J11" s="685">
        <v>0.23</v>
      </c>
      <c r="K11" s="685">
        <v>0</v>
      </c>
      <c r="L11" s="685">
        <v>0</v>
      </c>
      <c r="M11" s="685">
        <v>0</v>
      </c>
      <c r="N11" s="686">
        <v>0.56999999999999995</v>
      </c>
    </row>
    <row r="12" spans="1:14" s="675" customFormat="1" ht="15" customHeight="1" thickBot="1" x14ac:dyDescent="0.3">
      <c r="A12" s="680" t="s">
        <v>87</v>
      </c>
      <c r="B12" s="684">
        <v>0.42</v>
      </c>
      <c r="C12" s="684">
        <v>0.43</v>
      </c>
      <c r="D12" s="684">
        <v>0.42</v>
      </c>
      <c r="E12" s="684">
        <v>0.04</v>
      </c>
      <c r="F12" s="684">
        <v>0.13</v>
      </c>
      <c r="G12" s="684">
        <v>0.1</v>
      </c>
      <c r="H12" s="684">
        <v>0.16</v>
      </c>
      <c r="I12" s="684">
        <v>0.15</v>
      </c>
      <c r="J12" s="684">
        <v>0.15</v>
      </c>
      <c r="K12" s="684">
        <v>0.09</v>
      </c>
      <c r="L12" s="684">
        <v>0.11</v>
      </c>
      <c r="M12" s="684">
        <v>0.09</v>
      </c>
      <c r="N12" s="681">
        <v>0.34</v>
      </c>
    </row>
    <row r="13" spans="1:14" x14ac:dyDescent="0.25">
      <c r="A13" s="1053"/>
      <c r="B13" s="1053"/>
      <c r="C13" s="1053"/>
      <c r="D13" s="1053"/>
      <c r="E13" s="1053"/>
      <c r="F13" s="1053"/>
      <c r="G13" s="1053"/>
      <c r="H13" s="1053"/>
      <c r="I13" s="1053"/>
      <c r="J13" s="1053"/>
      <c r="K13" s="1053"/>
      <c r="L13" s="1053"/>
      <c r="M13" s="1053"/>
      <c r="N13" s="1053"/>
    </row>
    <row r="14" spans="1:14" x14ac:dyDescent="0.25">
      <c r="A14" s="2" t="s">
        <v>5</v>
      </c>
      <c r="B14" s="96"/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</row>
    <row r="15" spans="1:14" x14ac:dyDescent="0.25">
      <c r="A15" s="1" t="s">
        <v>6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</row>
    <row r="16" spans="1:14" x14ac:dyDescent="0.25">
      <c r="A16" s="1053"/>
      <c r="B16" s="1053"/>
      <c r="C16" s="1053"/>
      <c r="D16" s="1053"/>
      <c r="E16" s="1053"/>
      <c r="F16" s="1053"/>
      <c r="G16" s="1053"/>
      <c r="H16" s="1053"/>
      <c r="I16" s="1053"/>
      <c r="J16" s="1053"/>
      <c r="K16" s="1053"/>
      <c r="L16" s="1053"/>
      <c r="M16" s="1053"/>
      <c r="N16" s="1053"/>
    </row>
    <row r="17" spans="1:20" x14ac:dyDescent="0.25">
      <c r="A17" s="96"/>
      <c r="B17" s="96"/>
      <c r="C17" s="96"/>
      <c r="D17" s="96"/>
      <c r="E17" s="96"/>
      <c r="F17" s="96"/>
      <c r="G17" s="96"/>
      <c r="H17" s="96"/>
      <c r="I17" s="96"/>
      <c r="J17" s="96"/>
      <c r="K17" s="96"/>
      <c r="L17" s="96"/>
      <c r="M17" s="96"/>
      <c r="N17" s="96"/>
    </row>
    <row r="18" spans="1:20" x14ac:dyDescent="0.25">
      <c r="A18" s="95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20" spans="1:20" x14ac:dyDescent="0.25">
      <c r="T20" t="s">
        <v>269</v>
      </c>
    </row>
  </sheetData>
  <sheetProtection password="CC3F" sheet="1" objects="1" scenarios="1"/>
  <mergeCells count="8">
    <mergeCell ref="A13:N13"/>
    <mergeCell ref="A16:N16"/>
    <mergeCell ref="A1:N1"/>
    <mergeCell ref="B2:D2"/>
    <mergeCell ref="E2:G2"/>
    <mergeCell ref="H2:J2"/>
    <mergeCell ref="K2:M2"/>
    <mergeCell ref="N2:N3"/>
  </mergeCells>
  <pageMargins left="0.70866141732283472" right="0.70866141732283472" top="0.78740157480314965" bottom="0.78740157480314965" header="0.31496062992125984" footer="0.31496062992125984"/>
  <pageSetup paperSize="9" scale="75" firstPageNumber="14" orientation="landscape" useFirstPageNumber="1" r:id="rId1"/>
  <headerFoot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5">
    <pageSetUpPr fitToPage="1"/>
  </sheetPr>
  <dimension ref="A1:C21"/>
  <sheetViews>
    <sheetView zoomScaleNormal="100" workbookViewId="0">
      <selection activeCell="I11" sqref="I11"/>
    </sheetView>
  </sheetViews>
  <sheetFormatPr defaultColWidth="9.140625" defaultRowHeight="12.75" x14ac:dyDescent="0.2"/>
  <cols>
    <col min="1" max="1" width="54.85546875" style="2" customWidth="1"/>
    <col min="2" max="2" width="13.42578125" style="982" customWidth="1"/>
    <col min="3" max="3" width="22.42578125" style="982" customWidth="1"/>
    <col min="4" max="5" width="9.140625" style="2"/>
    <col min="6" max="6" width="11.42578125" style="2" bestFit="1" customWidth="1"/>
    <col min="7" max="7" width="9.140625" style="2"/>
    <col min="8" max="8" width="11.42578125" style="2" bestFit="1" customWidth="1"/>
    <col min="9" max="16384" width="9.140625" style="2"/>
  </cols>
  <sheetData>
    <row r="1" spans="1:3" ht="39.950000000000003" customHeight="1" x14ac:dyDescent="0.2">
      <c r="A1" s="1070" t="s">
        <v>324</v>
      </c>
      <c r="B1" s="1071"/>
      <c r="C1" s="1072"/>
    </row>
    <row r="2" spans="1:3" ht="39.950000000000003" customHeight="1" x14ac:dyDescent="0.2">
      <c r="A2" s="903" t="s">
        <v>268</v>
      </c>
      <c r="B2" s="899"/>
      <c r="C2" s="132"/>
    </row>
    <row r="3" spans="1:3" ht="15" customHeight="1" x14ac:dyDescent="0.2">
      <c r="A3" s="11" t="s">
        <v>39</v>
      </c>
      <c r="B3" s="128" t="s">
        <v>40</v>
      </c>
      <c r="C3" s="970" t="s">
        <v>374</v>
      </c>
    </row>
    <row r="4" spans="1:3" ht="15" customHeight="1" x14ac:dyDescent="0.2">
      <c r="A4" s="13" t="s">
        <v>53</v>
      </c>
      <c r="B4" s="976">
        <v>539</v>
      </c>
      <c r="C4" s="977">
        <v>6144.7124304267163</v>
      </c>
    </row>
    <row r="5" spans="1:3" ht="30" customHeight="1" x14ac:dyDescent="0.2">
      <c r="A5" s="920" t="s">
        <v>54</v>
      </c>
      <c r="B5" s="976"/>
      <c r="C5" s="977"/>
    </row>
    <row r="6" spans="1:3" ht="30" customHeight="1" x14ac:dyDescent="0.2">
      <c r="A6" s="920" t="s">
        <v>55</v>
      </c>
      <c r="B6" s="976">
        <v>148</v>
      </c>
      <c r="C6" s="977">
        <v>44951.932432432433</v>
      </c>
    </row>
    <row r="7" spans="1:3" ht="15" customHeight="1" x14ac:dyDescent="0.2">
      <c r="A7" s="920" t="s">
        <v>56</v>
      </c>
      <c r="B7" s="976">
        <v>30</v>
      </c>
      <c r="C7" s="977">
        <v>22850</v>
      </c>
    </row>
    <row r="8" spans="1:3" ht="15" customHeight="1" x14ac:dyDescent="0.2">
      <c r="A8" s="920" t="s">
        <v>62</v>
      </c>
      <c r="B8" s="976">
        <v>30</v>
      </c>
      <c r="C8" s="977">
        <v>25944.233333333334</v>
      </c>
    </row>
    <row r="9" spans="1:3" ht="15" customHeight="1" x14ac:dyDescent="0.2">
      <c r="A9" s="920" t="s">
        <v>57</v>
      </c>
      <c r="B9" s="976">
        <v>5110</v>
      </c>
      <c r="C9" s="977">
        <v>7759.7632093933462</v>
      </c>
    </row>
    <row r="10" spans="1:3" ht="15" customHeight="1" x14ac:dyDescent="0.2">
      <c r="A10" s="983" t="s">
        <v>63</v>
      </c>
      <c r="B10" s="978">
        <v>2843</v>
      </c>
      <c r="C10" s="979">
        <v>6562.1751670770309</v>
      </c>
    </row>
    <row r="11" spans="1:3" ht="15" customHeight="1" x14ac:dyDescent="0.2">
      <c r="A11" s="920" t="s">
        <v>58</v>
      </c>
      <c r="B11" s="976">
        <v>126</v>
      </c>
      <c r="C11" s="977">
        <v>66537.215198412698</v>
      </c>
    </row>
    <row r="12" spans="1:3" ht="15" customHeight="1" x14ac:dyDescent="0.2">
      <c r="A12" s="920" t="s">
        <v>59</v>
      </c>
      <c r="B12" s="976">
        <v>1</v>
      </c>
      <c r="C12" s="977">
        <v>208000</v>
      </c>
    </row>
    <row r="13" spans="1:3" ht="15" customHeight="1" x14ac:dyDescent="0.2">
      <c r="A13" s="920" t="s">
        <v>60</v>
      </c>
      <c r="B13" s="976">
        <v>136</v>
      </c>
      <c r="C13" s="977">
        <v>122232.78676470589</v>
      </c>
    </row>
    <row r="14" spans="1:3" ht="15" customHeight="1" x14ac:dyDescent="0.2">
      <c r="A14" s="920" t="s">
        <v>61</v>
      </c>
      <c r="B14" s="976"/>
      <c r="C14" s="977"/>
    </row>
    <row r="15" spans="1:3" ht="15" customHeight="1" thickBot="1" x14ac:dyDescent="0.25">
      <c r="A15" s="984" t="s">
        <v>4</v>
      </c>
      <c r="B15" s="980">
        <f>SUM(B4:B9,B11:B14)</f>
        <v>6120</v>
      </c>
      <c r="C15" s="981">
        <f>((C4*B4)+(C5*B5)+(C6*B6)+(C7*B7)+(C8*B8)+(C9*B9)+(C11*B11)+(C12*B12)+(C13*B13)+(C14*B14))/B15</f>
        <v>12466.740378267976</v>
      </c>
    </row>
    <row r="16" spans="1:3" ht="15" customHeight="1" x14ac:dyDescent="0.2">
      <c r="A16" s="1"/>
      <c r="B16" s="966"/>
      <c r="C16" s="966"/>
    </row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</sheetData>
  <sheetProtection password="CC3F" sheet="1" objects="1" scenarios="1"/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96" firstPageNumber="15" orientation="portrait" useFirstPageNumber="1" r:id="rId1"/>
  <headerFooter>
    <oddFooter>&amp;C&amp;P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4"/>
  <dimension ref="A1:K150"/>
  <sheetViews>
    <sheetView topLeftCell="A96" zoomScaleNormal="100" workbookViewId="0">
      <selection activeCell="M148" sqref="M148"/>
    </sheetView>
  </sheetViews>
  <sheetFormatPr defaultColWidth="9.140625" defaultRowHeight="12.75" x14ac:dyDescent="0.2"/>
  <cols>
    <col min="1" max="1" width="47.85546875" style="2" customWidth="1"/>
    <col min="2" max="2" width="6.7109375" style="166" customWidth="1"/>
    <col min="3" max="3" width="8.28515625" style="1" customWidth="1"/>
    <col min="4" max="4" width="6.85546875" style="1" customWidth="1"/>
    <col min="5" max="5" width="8.5703125" style="1" customWidth="1"/>
    <col min="6" max="6" width="7.42578125" style="1" customWidth="1"/>
    <col min="7" max="7" width="8.7109375" style="1" customWidth="1"/>
    <col min="8" max="8" width="7" style="1" customWidth="1"/>
    <col min="9" max="16384" width="9.140625" style="1"/>
  </cols>
  <sheetData>
    <row r="1" spans="1:11" ht="42.75" customHeight="1" x14ac:dyDescent="0.2">
      <c r="A1" s="995" t="s">
        <v>147</v>
      </c>
      <c r="B1" s="996"/>
      <c r="C1" s="996"/>
      <c r="D1" s="996"/>
      <c r="E1" s="996"/>
      <c r="F1" s="996"/>
      <c r="G1" s="996"/>
      <c r="H1" s="996"/>
      <c r="I1" s="996"/>
      <c r="J1" s="997"/>
      <c r="K1" s="998"/>
    </row>
    <row r="2" spans="1:11" s="4" customFormat="1" ht="38.25" customHeight="1" x14ac:dyDescent="0.2">
      <c r="A2" s="904" t="s">
        <v>268</v>
      </c>
      <c r="B2" s="899"/>
      <c r="C2" s="1033" t="s">
        <v>0</v>
      </c>
      <c r="D2" s="1033"/>
      <c r="E2" s="1033" t="s">
        <v>2</v>
      </c>
      <c r="F2" s="1033"/>
      <c r="G2" s="1033" t="s">
        <v>1</v>
      </c>
      <c r="H2" s="1033"/>
      <c r="I2" s="1015" t="s">
        <v>3</v>
      </c>
      <c r="J2" s="1016"/>
      <c r="K2" s="42" t="s">
        <v>4</v>
      </c>
    </row>
    <row r="3" spans="1:11" s="4" customFormat="1" ht="15.75" customHeight="1" thickBot="1" x14ac:dyDescent="0.25">
      <c r="A3" s="255"/>
      <c r="B3" s="40"/>
      <c r="C3" s="39" t="s">
        <v>7</v>
      </c>
      <c r="D3" s="39" t="s">
        <v>8</v>
      </c>
      <c r="E3" s="39" t="s">
        <v>7</v>
      </c>
      <c r="F3" s="39" t="s">
        <v>8</v>
      </c>
      <c r="G3" s="39" t="s">
        <v>7</v>
      </c>
      <c r="H3" s="39" t="s">
        <v>8</v>
      </c>
      <c r="I3" s="39" t="s">
        <v>7</v>
      </c>
      <c r="J3" s="39" t="s">
        <v>8</v>
      </c>
      <c r="K3" s="33"/>
    </row>
    <row r="4" spans="1:11" s="4" customFormat="1" x14ac:dyDescent="0.2">
      <c r="A4" s="98" t="s">
        <v>258</v>
      </c>
      <c r="B4" s="905"/>
      <c r="C4" s="1058"/>
      <c r="D4" s="1059"/>
      <c r="E4" s="1059"/>
      <c r="F4" s="1059"/>
      <c r="G4" s="1059"/>
      <c r="H4" s="1059"/>
      <c r="I4" s="1059"/>
      <c r="J4" s="1059"/>
      <c r="K4" s="1060"/>
    </row>
    <row r="5" spans="1:11" s="4" customFormat="1" x14ac:dyDescent="0.2">
      <c r="A5" s="207" t="s">
        <v>197</v>
      </c>
      <c r="B5" s="750" t="s">
        <v>196</v>
      </c>
      <c r="C5" s="1073"/>
      <c r="D5" s="1074"/>
      <c r="E5" s="1074"/>
      <c r="F5" s="1074"/>
      <c r="G5" s="1074"/>
      <c r="H5" s="1074"/>
      <c r="I5" s="1074"/>
      <c r="J5" s="1074"/>
      <c r="K5" s="1075"/>
    </row>
    <row r="6" spans="1:11" s="4" customFormat="1" x14ac:dyDescent="0.2">
      <c r="A6" s="100" t="s">
        <v>211</v>
      </c>
      <c r="B6" s="906" t="s">
        <v>198</v>
      </c>
      <c r="C6" s="700"/>
      <c r="D6" s="700"/>
      <c r="E6" s="700"/>
      <c r="F6" s="700"/>
      <c r="G6" s="700"/>
      <c r="H6" s="700"/>
      <c r="I6" s="700"/>
      <c r="J6" s="702"/>
      <c r="K6" s="14">
        <f>SUM(C6:J6)</f>
        <v>0</v>
      </c>
    </row>
    <row r="7" spans="1:11" s="4" customFormat="1" x14ac:dyDescent="0.2">
      <c r="A7" s="100" t="s">
        <v>212</v>
      </c>
      <c r="B7" s="906" t="s">
        <v>199</v>
      </c>
      <c r="C7" s="700"/>
      <c r="D7" s="700"/>
      <c r="E7" s="700"/>
      <c r="F7" s="700"/>
      <c r="G7" s="700"/>
      <c r="H7" s="700"/>
      <c r="I7" s="700"/>
      <c r="J7" s="702"/>
      <c r="K7" s="14">
        <f t="shared" ref="K7:K19" si="0">SUM(C7:J7)</f>
        <v>0</v>
      </c>
    </row>
    <row r="8" spans="1:11" s="4" customFormat="1" x14ac:dyDescent="0.2">
      <c r="A8" s="100" t="s">
        <v>213</v>
      </c>
      <c r="B8" s="906" t="s">
        <v>200</v>
      </c>
      <c r="C8" s="700"/>
      <c r="D8" s="700"/>
      <c r="E8" s="700"/>
      <c r="F8" s="700"/>
      <c r="G8" s="700"/>
      <c r="H8" s="700"/>
      <c r="I8" s="700"/>
      <c r="J8" s="702"/>
      <c r="K8" s="14">
        <f t="shared" si="0"/>
        <v>0</v>
      </c>
    </row>
    <row r="9" spans="1:11" s="4" customFormat="1" x14ac:dyDescent="0.2">
      <c r="A9" s="100" t="s">
        <v>214</v>
      </c>
      <c r="B9" s="906" t="s">
        <v>201</v>
      </c>
      <c r="C9" s="703">
        <v>48</v>
      </c>
      <c r="D9" s="704">
        <v>14</v>
      </c>
      <c r="E9" s="701"/>
      <c r="F9" s="701"/>
      <c r="G9" s="703">
        <v>31</v>
      </c>
      <c r="H9" s="704"/>
      <c r="I9" s="703">
        <v>0</v>
      </c>
      <c r="J9" s="704">
        <v>1</v>
      </c>
      <c r="K9" s="14">
        <f t="shared" si="0"/>
        <v>94</v>
      </c>
    </row>
    <row r="10" spans="1:11" s="4" customFormat="1" x14ac:dyDescent="0.2">
      <c r="A10" s="100" t="s">
        <v>215</v>
      </c>
      <c r="B10" s="906" t="s">
        <v>202</v>
      </c>
      <c r="C10" s="703">
        <v>20</v>
      </c>
      <c r="D10" s="704">
        <v>10</v>
      </c>
      <c r="E10" s="701"/>
      <c r="F10" s="701"/>
      <c r="G10" s="703">
        <v>8</v>
      </c>
      <c r="H10" s="704">
        <v>0</v>
      </c>
      <c r="I10" s="703"/>
      <c r="J10" s="704"/>
      <c r="K10" s="14">
        <f t="shared" si="0"/>
        <v>38</v>
      </c>
    </row>
    <row r="11" spans="1:11" s="4" customFormat="1" x14ac:dyDescent="0.2">
      <c r="A11" s="100" t="s">
        <v>216</v>
      </c>
      <c r="B11" s="906" t="s">
        <v>203</v>
      </c>
      <c r="C11" s="701"/>
      <c r="D11" s="701"/>
      <c r="E11" s="701"/>
      <c r="F11" s="701"/>
      <c r="G11" s="701"/>
      <c r="H11" s="701"/>
      <c r="I11" s="701"/>
      <c r="J11" s="705"/>
      <c r="K11" s="14">
        <f t="shared" si="0"/>
        <v>0</v>
      </c>
    </row>
    <row r="12" spans="1:11" s="4" customFormat="1" x14ac:dyDescent="0.2">
      <c r="A12" s="100" t="s">
        <v>210</v>
      </c>
      <c r="B12" s="906" t="s">
        <v>204</v>
      </c>
      <c r="C12" s="701"/>
      <c r="D12" s="701"/>
      <c r="E12" s="701"/>
      <c r="F12" s="701"/>
      <c r="G12" s="701"/>
      <c r="H12" s="701"/>
      <c r="I12" s="701"/>
      <c r="J12" s="705"/>
      <c r="K12" s="14">
        <f t="shared" si="0"/>
        <v>0</v>
      </c>
    </row>
    <row r="13" spans="1:11" s="4" customFormat="1" x14ac:dyDescent="0.2">
      <c r="A13" s="100" t="s">
        <v>217</v>
      </c>
      <c r="B13" s="906" t="s">
        <v>205</v>
      </c>
      <c r="C13" s="701"/>
      <c r="D13" s="701"/>
      <c r="E13" s="701"/>
      <c r="F13" s="701"/>
      <c r="G13" s="701"/>
      <c r="H13" s="701"/>
      <c r="I13" s="701"/>
      <c r="J13" s="705"/>
      <c r="K13" s="14">
        <f t="shared" si="0"/>
        <v>0</v>
      </c>
    </row>
    <row r="14" spans="1:11" s="4" customFormat="1" x14ac:dyDescent="0.2">
      <c r="A14" s="100" t="s">
        <v>218</v>
      </c>
      <c r="B14" s="906" t="s">
        <v>206</v>
      </c>
      <c r="C14" s="701"/>
      <c r="D14" s="701"/>
      <c r="E14" s="701"/>
      <c r="F14" s="701"/>
      <c r="G14" s="701"/>
      <c r="H14" s="701"/>
      <c r="I14" s="701"/>
      <c r="J14" s="705"/>
      <c r="K14" s="14">
        <f t="shared" si="0"/>
        <v>0</v>
      </c>
    </row>
    <row r="15" spans="1:11" s="4" customFormat="1" x14ac:dyDescent="0.2">
      <c r="A15" s="100" t="s">
        <v>219</v>
      </c>
      <c r="B15" s="906" t="s">
        <v>207</v>
      </c>
      <c r="C15" s="703">
        <v>35</v>
      </c>
      <c r="D15" s="704">
        <v>24</v>
      </c>
      <c r="E15" s="701"/>
      <c r="F15" s="701"/>
      <c r="G15" s="701">
        <v>0</v>
      </c>
      <c r="H15" s="701"/>
      <c r="I15" s="701"/>
      <c r="J15" s="705"/>
      <c r="K15" s="14">
        <f t="shared" si="0"/>
        <v>59</v>
      </c>
    </row>
    <row r="16" spans="1:11" s="4" customFormat="1" x14ac:dyDescent="0.2">
      <c r="A16" s="100" t="s">
        <v>209</v>
      </c>
      <c r="B16" s="906" t="s">
        <v>208</v>
      </c>
      <c r="C16" s="701"/>
      <c r="D16" s="701"/>
      <c r="E16" s="701"/>
      <c r="F16" s="701"/>
      <c r="G16" s="701"/>
      <c r="H16" s="701"/>
      <c r="I16" s="701"/>
      <c r="J16" s="705"/>
      <c r="K16" s="14">
        <f t="shared" si="0"/>
        <v>0</v>
      </c>
    </row>
    <row r="17" spans="1:11" s="4" customFormat="1" x14ac:dyDescent="0.2">
      <c r="A17" s="210" t="s">
        <v>85</v>
      </c>
      <c r="B17" s="752" t="s">
        <v>86</v>
      </c>
      <c r="C17" s="9">
        <f>SUM(C6:C16)</f>
        <v>103</v>
      </c>
      <c r="D17" s="9">
        <f t="shared" ref="D17:J17" si="1">SUM(D6:D16)</f>
        <v>48</v>
      </c>
      <c r="E17" s="9">
        <f t="shared" si="1"/>
        <v>0</v>
      </c>
      <c r="F17" s="9">
        <f t="shared" si="1"/>
        <v>0</v>
      </c>
      <c r="G17" s="9">
        <f t="shared" si="1"/>
        <v>39</v>
      </c>
      <c r="H17" s="9">
        <f t="shared" si="1"/>
        <v>0</v>
      </c>
      <c r="I17" s="9">
        <f t="shared" si="1"/>
        <v>0</v>
      </c>
      <c r="J17" s="9">
        <f t="shared" si="1"/>
        <v>1</v>
      </c>
      <c r="K17" s="14">
        <f>SUM(K6:K16)</f>
        <v>191</v>
      </c>
    </row>
    <row r="18" spans="1:11" s="4" customFormat="1" ht="15" customHeight="1" x14ac:dyDescent="0.2">
      <c r="A18" s="100" t="s">
        <v>69</v>
      </c>
      <c r="B18" s="699" t="s">
        <v>86</v>
      </c>
      <c r="C18" s="706">
        <v>80</v>
      </c>
      <c r="D18" s="706">
        <v>30</v>
      </c>
      <c r="E18" s="707"/>
      <c r="F18" s="707"/>
      <c r="G18" s="706">
        <v>28</v>
      </c>
      <c r="H18" s="706">
        <v>0</v>
      </c>
      <c r="I18" s="706">
        <v>0</v>
      </c>
      <c r="J18" s="706">
        <v>1</v>
      </c>
      <c r="K18" s="16">
        <f t="shared" si="0"/>
        <v>139</v>
      </c>
    </row>
    <row r="19" spans="1:11" s="4" customFormat="1" ht="15" customHeight="1" thickBot="1" x14ac:dyDescent="0.25">
      <c r="A19" s="100" t="s">
        <v>76</v>
      </c>
      <c r="B19" s="699" t="s">
        <v>86</v>
      </c>
      <c r="C19" s="706">
        <v>3</v>
      </c>
      <c r="D19" s="706">
        <v>0</v>
      </c>
      <c r="E19" s="707"/>
      <c r="F19" s="707"/>
      <c r="G19" s="706">
        <v>1</v>
      </c>
      <c r="H19" s="706">
        <v>0</v>
      </c>
      <c r="I19" s="706">
        <v>0</v>
      </c>
      <c r="J19" s="706">
        <v>1</v>
      </c>
      <c r="K19" s="16">
        <f t="shared" si="0"/>
        <v>5</v>
      </c>
    </row>
    <row r="20" spans="1:11" s="687" customFormat="1" ht="15" customHeight="1" x14ac:dyDescent="0.2">
      <c r="A20" s="694" t="s">
        <v>257</v>
      </c>
      <c r="B20" s="905"/>
      <c r="C20" s="1058"/>
      <c r="D20" s="1059"/>
      <c r="E20" s="1059"/>
      <c r="F20" s="1059"/>
      <c r="G20" s="1059"/>
      <c r="H20" s="1059"/>
      <c r="I20" s="1059"/>
      <c r="J20" s="1059"/>
      <c r="K20" s="1060"/>
    </row>
    <row r="21" spans="1:11" s="687" customFormat="1" ht="15" customHeight="1" x14ac:dyDescent="0.2">
      <c r="A21" s="697" t="s">
        <v>197</v>
      </c>
      <c r="B21" s="750" t="s">
        <v>196</v>
      </c>
      <c r="C21" s="1073"/>
      <c r="D21" s="1074"/>
      <c r="E21" s="1074"/>
      <c r="F21" s="1074"/>
      <c r="G21" s="1074"/>
      <c r="H21" s="1074"/>
      <c r="I21" s="1074"/>
      <c r="J21" s="1074"/>
      <c r="K21" s="1075"/>
    </row>
    <row r="22" spans="1:11" s="687" customFormat="1" ht="15" customHeight="1" x14ac:dyDescent="0.2">
      <c r="A22" s="695" t="s">
        <v>211</v>
      </c>
      <c r="B22" s="906" t="s">
        <v>198</v>
      </c>
      <c r="C22" s="708"/>
      <c r="D22" s="708"/>
      <c r="E22" s="708"/>
      <c r="F22" s="708"/>
      <c r="G22" s="708"/>
      <c r="H22" s="708"/>
      <c r="I22" s="708"/>
      <c r="J22" s="710"/>
      <c r="K22" s="689">
        <f>SUM(C22:J22)</f>
        <v>0</v>
      </c>
    </row>
    <row r="23" spans="1:11" s="687" customFormat="1" ht="15" customHeight="1" x14ac:dyDescent="0.2">
      <c r="A23" s="695" t="s">
        <v>212</v>
      </c>
      <c r="B23" s="906" t="s">
        <v>199</v>
      </c>
      <c r="C23" s="708"/>
      <c r="D23" s="708"/>
      <c r="E23" s="708"/>
      <c r="F23" s="708"/>
      <c r="G23" s="708"/>
      <c r="H23" s="708"/>
      <c r="I23" s="708"/>
      <c r="J23" s="710"/>
      <c r="K23" s="689">
        <f t="shared" ref="K23:K32" si="2">SUM(C23:J23)</f>
        <v>0</v>
      </c>
    </row>
    <row r="24" spans="1:11" s="687" customFormat="1" ht="15" customHeight="1" x14ac:dyDescent="0.2">
      <c r="A24" s="695" t="s">
        <v>213</v>
      </c>
      <c r="B24" s="906" t="s">
        <v>200</v>
      </c>
      <c r="C24" s="708"/>
      <c r="D24" s="708"/>
      <c r="E24" s="708"/>
      <c r="F24" s="708"/>
      <c r="G24" s="708"/>
      <c r="H24" s="708"/>
      <c r="I24" s="708"/>
      <c r="J24" s="710"/>
      <c r="K24" s="689">
        <f t="shared" si="2"/>
        <v>0</v>
      </c>
    </row>
    <row r="25" spans="1:11" s="687" customFormat="1" ht="15" customHeight="1" x14ac:dyDescent="0.2">
      <c r="A25" s="695" t="s">
        <v>214</v>
      </c>
      <c r="B25" s="906" t="s">
        <v>201</v>
      </c>
      <c r="C25" s="709"/>
      <c r="D25" s="709"/>
      <c r="E25" s="709"/>
      <c r="F25" s="709"/>
      <c r="G25" s="709"/>
      <c r="H25" s="709"/>
      <c r="I25" s="709"/>
      <c r="J25" s="709"/>
      <c r="K25" s="689">
        <f t="shared" si="2"/>
        <v>0</v>
      </c>
    </row>
    <row r="26" spans="1:11" s="687" customFormat="1" ht="15" customHeight="1" x14ac:dyDescent="0.2">
      <c r="A26" s="695" t="s">
        <v>215</v>
      </c>
      <c r="B26" s="906" t="s">
        <v>202</v>
      </c>
      <c r="C26" s="709"/>
      <c r="D26" s="709"/>
      <c r="E26" s="709"/>
      <c r="F26" s="709"/>
      <c r="G26" s="709"/>
      <c r="H26" s="709"/>
      <c r="I26" s="709"/>
      <c r="J26" s="709"/>
      <c r="K26" s="689">
        <f t="shared" si="2"/>
        <v>0</v>
      </c>
    </row>
    <row r="27" spans="1:11" s="687" customFormat="1" ht="15" customHeight="1" x14ac:dyDescent="0.2">
      <c r="A27" s="695" t="s">
        <v>216</v>
      </c>
      <c r="B27" s="906" t="s">
        <v>203</v>
      </c>
      <c r="C27" s="709"/>
      <c r="D27" s="709"/>
      <c r="E27" s="709"/>
      <c r="F27" s="709"/>
      <c r="G27" s="709"/>
      <c r="H27" s="709"/>
      <c r="I27" s="709"/>
      <c r="J27" s="709"/>
      <c r="K27" s="689">
        <f t="shared" si="2"/>
        <v>0</v>
      </c>
    </row>
    <row r="28" spans="1:11" s="687" customFormat="1" ht="15" customHeight="1" x14ac:dyDescent="0.2">
      <c r="A28" s="695" t="s">
        <v>210</v>
      </c>
      <c r="B28" s="906" t="s">
        <v>204</v>
      </c>
      <c r="C28" s="709"/>
      <c r="D28" s="709"/>
      <c r="E28" s="709"/>
      <c r="F28" s="709"/>
      <c r="G28" s="709"/>
      <c r="H28" s="709"/>
      <c r="I28" s="709"/>
      <c r="J28" s="709"/>
      <c r="K28" s="689">
        <f t="shared" si="2"/>
        <v>0</v>
      </c>
    </row>
    <row r="29" spans="1:11" s="687" customFormat="1" ht="15" customHeight="1" x14ac:dyDescent="0.2">
      <c r="A29" s="695" t="s">
        <v>217</v>
      </c>
      <c r="B29" s="906" t="s">
        <v>205</v>
      </c>
      <c r="C29" s="711">
        <v>59</v>
      </c>
      <c r="D29" s="711">
        <v>19</v>
      </c>
      <c r="E29" s="709"/>
      <c r="F29" s="709"/>
      <c r="G29" s="711">
        <v>28</v>
      </c>
      <c r="H29" s="711">
        <v>18</v>
      </c>
      <c r="I29" s="711">
        <v>3</v>
      </c>
      <c r="J29" s="711">
        <v>1</v>
      </c>
      <c r="K29" s="689">
        <f t="shared" si="2"/>
        <v>128</v>
      </c>
    </row>
    <row r="30" spans="1:11" s="687" customFormat="1" ht="15" customHeight="1" x14ac:dyDescent="0.2">
      <c r="A30" s="695" t="s">
        <v>218</v>
      </c>
      <c r="B30" s="906" t="s">
        <v>206</v>
      </c>
      <c r="C30" s="709"/>
      <c r="D30" s="709"/>
      <c r="E30" s="709"/>
      <c r="F30" s="709"/>
      <c r="G30" s="709"/>
      <c r="H30" s="709"/>
      <c r="I30" s="709"/>
      <c r="J30" s="709"/>
      <c r="K30" s="689">
        <f t="shared" si="2"/>
        <v>0</v>
      </c>
    </row>
    <row r="31" spans="1:11" s="687" customFormat="1" ht="15" customHeight="1" x14ac:dyDescent="0.2">
      <c r="A31" s="695" t="s">
        <v>219</v>
      </c>
      <c r="B31" s="906" t="s">
        <v>207</v>
      </c>
      <c r="C31" s="709"/>
      <c r="D31" s="709"/>
      <c r="E31" s="709"/>
      <c r="F31" s="709"/>
      <c r="G31" s="709"/>
      <c r="H31" s="709"/>
      <c r="I31" s="709"/>
      <c r="J31" s="709"/>
      <c r="K31" s="689">
        <f t="shared" si="2"/>
        <v>0</v>
      </c>
    </row>
    <row r="32" spans="1:11" s="687" customFormat="1" ht="15" customHeight="1" x14ac:dyDescent="0.2">
      <c r="A32" s="695" t="s">
        <v>209</v>
      </c>
      <c r="B32" s="906" t="s">
        <v>208</v>
      </c>
      <c r="C32" s="709"/>
      <c r="D32" s="709"/>
      <c r="E32" s="709"/>
      <c r="F32" s="709"/>
      <c r="G32" s="709"/>
      <c r="H32" s="709"/>
      <c r="I32" s="709"/>
      <c r="J32" s="709"/>
      <c r="K32" s="689">
        <f t="shared" si="2"/>
        <v>0</v>
      </c>
    </row>
    <row r="33" spans="1:11" s="687" customFormat="1" ht="15" customHeight="1" x14ac:dyDescent="0.2">
      <c r="A33" s="698" t="s">
        <v>85</v>
      </c>
      <c r="B33" s="752" t="s">
        <v>86</v>
      </c>
      <c r="C33" s="688">
        <f>SUM(C22:C32)</f>
        <v>59</v>
      </c>
      <c r="D33" s="688">
        <f t="shared" ref="D33:J33" si="3">SUM(D22:D32)</f>
        <v>19</v>
      </c>
      <c r="E33" s="688">
        <f t="shared" si="3"/>
        <v>0</v>
      </c>
      <c r="F33" s="688">
        <f t="shared" si="3"/>
        <v>0</v>
      </c>
      <c r="G33" s="688">
        <f t="shared" si="3"/>
        <v>28</v>
      </c>
      <c r="H33" s="688">
        <f t="shared" si="3"/>
        <v>18</v>
      </c>
      <c r="I33" s="688">
        <f t="shared" si="3"/>
        <v>3</v>
      </c>
      <c r="J33" s="688">
        <f t="shared" si="3"/>
        <v>1</v>
      </c>
      <c r="K33" s="689">
        <f>SUM(K22:K32)</f>
        <v>128</v>
      </c>
    </row>
    <row r="34" spans="1:11" s="687" customFormat="1" ht="15" customHeight="1" x14ac:dyDescent="0.2">
      <c r="A34" s="695" t="s">
        <v>69</v>
      </c>
      <c r="B34" s="699" t="s">
        <v>86</v>
      </c>
      <c r="C34" s="713">
        <v>4</v>
      </c>
      <c r="D34" s="713">
        <v>0</v>
      </c>
      <c r="E34" s="712"/>
      <c r="F34" s="712"/>
      <c r="G34" s="713">
        <v>1</v>
      </c>
      <c r="H34" s="713">
        <v>1</v>
      </c>
      <c r="I34" s="712">
        <v>1</v>
      </c>
      <c r="J34" s="712">
        <v>0</v>
      </c>
      <c r="K34" s="690">
        <f>SUM(C34:J34)</f>
        <v>7</v>
      </c>
    </row>
    <row r="35" spans="1:11" s="687" customFormat="1" ht="15" customHeight="1" thickBot="1" x14ac:dyDescent="0.25">
      <c r="A35" s="695" t="s">
        <v>76</v>
      </c>
      <c r="B35" s="699" t="s">
        <v>86</v>
      </c>
      <c r="C35" s="713">
        <v>2</v>
      </c>
      <c r="D35" s="713">
        <v>2</v>
      </c>
      <c r="E35" s="712"/>
      <c r="F35" s="712"/>
      <c r="G35" s="713">
        <v>0</v>
      </c>
      <c r="H35" s="713">
        <v>0</v>
      </c>
      <c r="I35" s="712">
        <v>0</v>
      </c>
      <c r="J35" s="712">
        <v>0</v>
      </c>
      <c r="K35" s="690">
        <f>SUM(C35:J35)</f>
        <v>4</v>
      </c>
    </row>
    <row r="36" spans="1:11" s="687" customFormat="1" ht="15" customHeight="1" x14ac:dyDescent="0.2">
      <c r="A36" s="694" t="s">
        <v>259</v>
      </c>
      <c r="B36" s="905"/>
      <c r="C36" s="1058"/>
      <c r="D36" s="1059"/>
      <c r="E36" s="1059"/>
      <c r="F36" s="1059"/>
      <c r="G36" s="1059"/>
      <c r="H36" s="1059"/>
      <c r="I36" s="1059"/>
      <c r="J36" s="1059"/>
      <c r="K36" s="1060"/>
    </row>
    <row r="37" spans="1:11" s="687" customFormat="1" ht="15" customHeight="1" x14ac:dyDescent="0.2">
      <c r="A37" s="697" t="s">
        <v>197</v>
      </c>
      <c r="B37" s="750" t="s">
        <v>196</v>
      </c>
      <c r="C37" s="1073"/>
      <c r="D37" s="1074"/>
      <c r="E37" s="1074"/>
      <c r="F37" s="1074"/>
      <c r="G37" s="1074"/>
      <c r="H37" s="1074"/>
      <c r="I37" s="1074"/>
      <c r="J37" s="1074"/>
      <c r="K37" s="1075"/>
    </row>
    <row r="38" spans="1:11" s="687" customFormat="1" ht="15" customHeight="1" x14ac:dyDescent="0.2">
      <c r="A38" s="695" t="s">
        <v>211</v>
      </c>
      <c r="B38" s="906" t="s">
        <v>198</v>
      </c>
      <c r="C38" s="714"/>
      <c r="D38" s="714"/>
      <c r="E38" s="714"/>
      <c r="F38" s="714"/>
      <c r="G38" s="714"/>
      <c r="H38" s="714"/>
      <c r="I38" s="714"/>
      <c r="J38" s="716"/>
      <c r="K38" s="689">
        <f>SUM(C38:J38)</f>
        <v>0</v>
      </c>
    </row>
    <row r="39" spans="1:11" s="687" customFormat="1" ht="15" customHeight="1" x14ac:dyDescent="0.2">
      <c r="A39" s="695" t="s">
        <v>212</v>
      </c>
      <c r="B39" s="906" t="s">
        <v>199</v>
      </c>
      <c r="C39" s="714"/>
      <c r="D39" s="714"/>
      <c r="E39" s="714"/>
      <c r="F39" s="714"/>
      <c r="G39" s="714"/>
      <c r="H39" s="714"/>
      <c r="I39" s="714"/>
      <c r="J39" s="716"/>
      <c r="K39" s="689">
        <f t="shared" ref="K39:K48" si="4">SUM(C39:J39)</f>
        <v>0</v>
      </c>
    </row>
    <row r="40" spans="1:11" s="687" customFormat="1" ht="15" customHeight="1" x14ac:dyDescent="0.2">
      <c r="A40" s="695" t="s">
        <v>213</v>
      </c>
      <c r="B40" s="906" t="s">
        <v>200</v>
      </c>
      <c r="C40" s="717">
        <v>29</v>
      </c>
      <c r="D40" s="717"/>
      <c r="E40" s="715"/>
      <c r="F40" s="715"/>
      <c r="G40" s="717">
        <v>35</v>
      </c>
      <c r="H40" s="717"/>
      <c r="I40" s="717">
        <v>1</v>
      </c>
      <c r="J40" s="717">
        <v>1</v>
      </c>
      <c r="K40" s="689">
        <f t="shared" si="4"/>
        <v>66</v>
      </c>
    </row>
    <row r="41" spans="1:11" s="687" customFormat="1" ht="15" customHeight="1" x14ac:dyDescent="0.2">
      <c r="A41" s="695" t="s">
        <v>214</v>
      </c>
      <c r="B41" s="906" t="s">
        <v>201</v>
      </c>
      <c r="C41" s="715"/>
      <c r="D41" s="715"/>
      <c r="E41" s="715"/>
      <c r="F41" s="715"/>
      <c r="G41" s="715"/>
      <c r="H41" s="715"/>
      <c r="I41" s="715"/>
      <c r="J41" s="715"/>
      <c r="K41" s="689">
        <f t="shared" si="4"/>
        <v>0</v>
      </c>
    </row>
    <row r="42" spans="1:11" s="687" customFormat="1" ht="15" customHeight="1" x14ac:dyDescent="0.2">
      <c r="A42" s="695" t="s">
        <v>215</v>
      </c>
      <c r="B42" s="906" t="s">
        <v>202</v>
      </c>
      <c r="C42" s="715"/>
      <c r="D42" s="715"/>
      <c r="E42" s="715"/>
      <c r="F42" s="715"/>
      <c r="G42" s="715"/>
      <c r="H42" s="715"/>
      <c r="I42" s="715"/>
      <c r="J42" s="715"/>
      <c r="K42" s="689">
        <f t="shared" si="4"/>
        <v>0</v>
      </c>
    </row>
    <row r="43" spans="1:11" s="687" customFormat="1" ht="15" customHeight="1" x14ac:dyDescent="0.2">
      <c r="A43" s="695" t="s">
        <v>216</v>
      </c>
      <c r="B43" s="906" t="s">
        <v>203</v>
      </c>
      <c r="C43" s="715"/>
      <c r="D43" s="715"/>
      <c r="E43" s="715"/>
      <c r="F43" s="715"/>
      <c r="G43" s="715"/>
      <c r="H43" s="715"/>
      <c r="I43" s="715"/>
      <c r="J43" s="715"/>
      <c r="K43" s="689">
        <f t="shared" si="4"/>
        <v>0</v>
      </c>
    </row>
    <row r="44" spans="1:11" s="687" customFormat="1" ht="15" customHeight="1" x14ac:dyDescent="0.2">
      <c r="A44" s="695" t="s">
        <v>210</v>
      </c>
      <c r="B44" s="906" t="s">
        <v>204</v>
      </c>
      <c r="C44" s="715"/>
      <c r="D44" s="715"/>
      <c r="E44" s="715"/>
      <c r="F44" s="715"/>
      <c r="G44" s="715"/>
      <c r="H44" s="715"/>
      <c r="I44" s="715"/>
      <c r="J44" s="715"/>
      <c r="K44" s="689">
        <f t="shared" si="4"/>
        <v>0</v>
      </c>
    </row>
    <row r="45" spans="1:11" s="687" customFormat="1" ht="15" customHeight="1" x14ac:dyDescent="0.2">
      <c r="A45" s="695" t="s">
        <v>217</v>
      </c>
      <c r="B45" s="906" t="s">
        <v>205</v>
      </c>
      <c r="C45" s="715"/>
      <c r="D45" s="715"/>
      <c r="E45" s="715"/>
      <c r="F45" s="715"/>
      <c r="G45" s="715"/>
      <c r="H45" s="715"/>
      <c r="I45" s="715"/>
      <c r="J45" s="715"/>
      <c r="K45" s="689">
        <f t="shared" si="4"/>
        <v>0</v>
      </c>
    </row>
    <row r="46" spans="1:11" s="687" customFormat="1" ht="15" customHeight="1" x14ac:dyDescent="0.2">
      <c r="A46" s="695" t="s">
        <v>218</v>
      </c>
      <c r="B46" s="906" t="s">
        <v>206</v>
      </c>
      <c r="C46" s="715"/>
      <c r="D46" s="715"/>
      <c r="E46" s="715"/>
      <c r="F46" s="715"/>
      <c r="G46" s="715"/>
      <c r="H46" s="715"/>
      <c r="I46" s="715"/>
      <c r="J46" s="715"/>
      <c r="K46" s="689">
        <f t="shared" si="4"/>
        <v>0</v>
      </c>
    </row>
    <row r="47" spans="1:11" s="687" customFormat="1" ht="15" customHeight="1" x14ac:dyDescent="0.2">
      <c r="A47" s="695" t="s">
        <v>219</v>
      </c>
      <c r="B47" s="906" t="s">
        <v>207</v>
      </c>
      <c r="C47" s="715"/>
      <c r="D47" s="715"/>
      <c r="E47" s="715"/>
      <c r="F47" s="715"/>
      <c r="G47" s="715"/>
      <c r="H47" s="715"/>
      <c r="I47" s="715"/>
      <c r="J47" s="715"/>
      <c r="K47" s="689">
        <f t="shared" si="4"/>
        <v>0</v>
      </c>
    </row>
    <row r="48" spans="1:11" s="687" customFormat="1" ht="15" customHeight="1" x14ac:dyDescent="0.2">
      <c r="A48" s="695" t="s">
        <v>209</v>
      </c>
      <c r="B48" s="906" t="s">
        <v>208</v>
      </c>
      <c r="C48" s="715"/>
      <c r="D48" s="715"/>
      <c r="E48" s="715"/>
      <c r="F48" s="715"/>
      <c r="G48" s="715"/>
      <c r="H48" s="715"/>
      <c r="I48" s="715"/>
      <c r="J48" s="715"/>
      <c r="K48" s="689">
        <f t="shared" si="4"/>
        <v>0</v>
      </c>
    </row>
    <row r="49" spans="1:11" s="687" customFormat="1" ht="15" customHeight="1" x14ac:dyDescent="0.2">
      <c r="A49" s="698" t="s">
        <v>85</v>
      </c>
      <c r="B49" s="752" t="s">
        <v>86</v>
      </c>
      <c r="C49" s="688">
        <f>SUM(C38:C48)</f>
        <v>29</v>
      </c>
      <c r="D49" s="688">
        <f t="shared" ref="D49:J49" si="5">SUM(D38:D48)</f>
        <v>0</v>
      </c>
      <c r="E49" s="688">
        <f t="shared" si="5"/>
        <v>0</v>
      </c>
      <c r="F49" s="688">
        <f t="shared" si="5"/>
        <v>0</v>
      </c>
      <c r="G49" s="688">
        <f t="shared" si="5"/>
        <v>35</v>
      </c>
      <c r="H49" s="688">
        <f t="shared" si="5"/>
        <v>0</v>
      </c>
      <c r="I49" s="688">
        <f t="shared" si="5"/>
        <v>1</v>
      </c>
      <c r="J49" s="688">
        <f t="shared" si="5"/>
        <v>1</v>
      </c>
      <c r="K49" s="689">
        <f>SUM(K38:K48)</f>
        <v>66</v>
      </c>
    </row>
    <row r="50" spans="1:11" s="687" customFormat="1" ht="15" customHeight="1" x14ac:dyDescent="0.2">
      <c r="A50" s="695" t="s">
        <v>69</v>
      </c>
      <c r="B50" s="699" t="s">
        <v>86</v>
      </c>
      <c r="C50" s="719">
        <v>16</v>
      </c>
      <c r="D50" s="719"/>
      <c r="E50" s="718"/>
      <c r="F50" s="718"/>
      <c r="G50" s="719">
        <v>28</v>
      </c>
      <c r="H50" s="719"/>
      <c r="I50" s="719">
        <v>1</v>
      </c>
      <c r="J50" s="719">
        <v>0</v>
      </c>
      <c r="K50" s="690">
        <f>SUM(C50:J50)</f>
        <v>45</v>
      </c>
    </row>
    <row r="51" spans="1:11" s="687" customFormat="1" ht="15" customHeight="1" thickBot="1" x14ac:dyDescent="0.25">
      <c r="A51" s="695" t="s">
        <v>76</v>
      </c>
      <c r="B51" s="699" t="s">
        <v>86</v>
      </c>
      <c r="C51" s="719">
        <v>6</v>
      </c>
      <c r="D51" s="719"/>
      <c r="E51" s="718"/>
      <c r="F51" s="718"/>
      <c r="G51" s="719">
        <v>4</v>
      </c>
      <c r="H51" s="719"/>
      <c r="I51" s="719">
        <v>1</v>
      </c>
      <c r="J51" s="719">
        <v>0</v>
      </c>
      <c r="K51" s="690">
        <f>SUM(C51:J51)</f>
        <v>11</v>
      </c>
    </row>
    <row r="52" spans="1:11" s="687" customFormat="1" ht="15" customHeight="1" x14ac:dyDescent="0.2">
      <c r="A52" s="694" t="s">
        <v>260</v>
      </c>
      <c r="B52" s="905"/>
      <c r="C52" s="1058"/>
      <c r="D52" s="1059"/>
      <c r="E52" s="1059"/>
      <c r="F52" s="1059"/>
      <c r="G52" s="1059"/>
      <c r="H52" s="1059"/>
      <c r="I52" s="1059"/>
      <c r="J52" s="1059"/>
      <c r="K52" s="1060"/>
    </row>
    <row r="53" spans="1:11" s="687" customFormat="1" ht="15" customHeight="1" x14ac:dyDescent="0.2">
      <c r="A53" s="697" t="s">
        <v>197</v>
      </c>
      <c r="B53" s="750" t="s">
        <v>196</v>
      </c>
      <c r="C53" s="1073"/>
      <c r="D53" s="1074"/>
      <c r="E53" s="1074"/>
      <c r="F53" s="1074"/>
      <c r="G53" s="1074"/>
      <c r="H53" s="1074"/>
      <c r="I53" s="1074"/>
      <c r="J53" s="1074"/>
      <c r="K53" s="1075"/>
    </row>
    <row r="54" spans="1:11" s="687" customFormat="1" ht="15" customHeight="1" x14ac:dyDescent="0.2">
      <c r="A54" s="695" t="s">
        <v>211</v>
      </c>
      <c r="B54" s="906" t="s">
        <v>198</v>
      </c>
      <c r="C54" s="720"/>
      <c r="D54" s="720"/>
      <c r="E54" s="720"/>
      <c r="F54" s="720"/>
      <c r="G54" s="720"/>
      <c r="H54" s="720"/>
      <c r="I54" s="720"/>
      <c r="J54" s="720"/>
      <c r="K54" s="689">
        <f>SUM(C54:J54)</f>
        <v>0</v>
      </c>
    </row>
    <row r="55" spans="1:11" s="687" customFormat="1" ht="15" customHeight="1" x14ac:dyDescent="0.2">
      <c r="A55" s="695" t="s">
        <v>212</v>
      </c>
      <c r="B55" s="906" t="s">
        <v>199</v>
      </c>
      <c r="C55" s="720"/>
      <c r="D55" s="720"/>
      <c r="E55" s="720"/>
      <c r="F55" s="720"/>
      <c r="G55" s="721">
        <v>4</v>
      </c>
      <c r="H55" s="721">
        <v>14</v>
      </c>
      <c r="I55" s="720"/>
      <c r="J55" s="720"/>
      <c r="K55" s="689">
        <f t="shared" ref="K55:K64" si="6">SUM(C55:J55)</f>
        <v>18</v>
      </c>
    </row>
    <row r="56" spans="1:11" s="687" customFormat="1" ht="15" customHeight="1" x14ac:dyDescent="0.2">
      <c r="A56" s="695" t="s">
        <v>213</v>
      </c>
      <c r="B56" s="906" t="s">
        <v>200</v>
      </c>
      <c r="C56" s="720"/>
      <c r="D56" s="720"/>
      <c r="E56" s="720"/>
      <c r="F56" s="720"/>
      <c r="G56" s="720"/>
      <c r="H56" s="720"/>
      <c r="I56" s="720"/>
      <c r="J56" s="720"/>
      <c r="K56" s="689">
        <f t="shared" si="6"/>
        <v>0</v>
      </c>
    </row>
    <row r="57" spans="1:11" s="687" customFormat="1" ht="15" customHeight="1" x14ac:dyDescent="0.2">
      <c r="A57" s="695" t="s">
        <v>214</v>
      </c>
      <c r="B57" s="906" t="s">
        <v>201</v>
      </c>
      <c r="C57" s="720"/>
      <c r="D57" s="720"/>
      <c r="E57" s="720"/>
      <c r="F57" s="720"/>
      <c r="G57" s="720"/>
      <c r="H57" s="720"/>
      <c r="I57" s="720"/>
      <c r="J57" s="720"/>
      <c r="K57" s="689">
        <f t="shared" si="6"/>
        <v>0</v>
      </c>
    </row>
    <row r="58" spans="1:11" s="687" customFormat="1" ht="15" customHeight="1" x14ac:dyDescent="0.2">
      <c r="A58" s="695" t="s">
        <v>215</v>
      </c>
      <c r="B58" s="906" t="s">
        <v>202</v>
      </c>
      <c r="C58" s="720"/>
      <c r="D58" s="720"/>
      <c r="E58" s="720"/>
      <c r="F58" s="720"/>
      <c r="G58" s="721">
        <v>5</v>
      </c>
      <c r="H58" s="721">
        <v>23</v>
      </c>
      <c r="I58" s="720"/>
      <c r="J58" s="720"/>
      <c r="K58" s="689">
        <f t="shared" si="6"/>
        <v>28</v>
      </c>
    </row>
    <row r="59" spans="1:11" s="687" customFormat="1" ht="15" customHeight="1" x14ac:dyDescent="0.2">
      <c r="A59" s="695" t="s">
        <v>216</v>
      </c>
      <c r="B59" s="906" t="s">
        <v>203</v>
      </c>
      <c r="C59" s="720"/>
      <c r="D59" s="720"/>
      <c r="E59" s="720"/>
      <c r="F59" s="720"/>
      <c r="G59" s="720"/>
      <c r="H59" s="720"/>
      <c r="I59" s="720"/>
      <c r="J59" s="720"/>
      <c r="K59" s="689">
        <f t="shared" si="6"/>
        <v>0</v>
      </c>
    </row>
    <row r="60" spans="1:11" s="687" customFormat="1" ht="15" customHeight="1" x14ac:dyDescent="0.2">
      <c r="A60" s="695" t="s">
        <v>210</v>
      </c>
      <c r="B60" s="906" t="s">
        <v>204</v>
      </c>
      <c r="C60" s="720"/>
      <c r="D60" s="720"/>
      <c r="E60" s="720"/>
      <c r="F60" s="720"/>
      <c r="G60" s="720"/>
      <c r="H60" s="720"/>
      <c r="I60" s="720"/>
      <c r="J60" s="720"/>
      <c r="K60" s="689">
        <f t="shared" si="6"/>
        <v>0</v>
      </c>
    </row>
    <row r="61" spans="1:11" s="687" customFormat="1" ht="15" customHeight="1" x14ac:dyDescent="0.2">
      <c r="A61" s="695" t="s">
        <v>217</v>
      </c>
      <c r="B61" s="906" t="s">
        <v>205</v>
      </c>
      <c r="C61" s="720"/>
      <c r="D61" s="720"/>
      <c r="E61" s="720"/>
      <c r="F61" s="720"/>
      <c r="G61" s="720"/>
      <c r="H61" s="720"/>
      <c r="I61" s="720"/>
      <c r="J61" s="720"/>
      <c r="K61" s="689">
        <f t="shared" si="6"/>
        <v>0</v>
      </c>
    </row>
    <row r="62" spans="1:11" s="687" customFormat="1" ht="15" customHeight="1" x14ac:dyDescent="0.2">
      <c r="A62" s="695" t="s">
        <v>218</v>
      </c>
      <c r="B62" s="906" t="s">
        <v>206</v>
      </c>
      <c r="C62" s="720"/>
      <c r="D62" s="720"/>
      <c r="E62" s="720"/>
      <c r="F62" s="720"/>
      <c r="G62" s="720"/>
      <c r="H62" s="720"/>
      <c r="I62" s="720"/>
      <c r="J62" s="720"/>
      <c r="K62" s="689">
        <f t="shared" si="6"/>
        <v>0</v>
      </c>
    </row>
    <row r="63" spans="1:11" s="687" customFormat="1" ht="15" customHeight="1" x14ac:dyDescent="0.2">
      <c r="A63" s="695" t="s">
        <v>219</v>
      </c>
      <c r="B63" s="906" t="s">
        <v>207</v>
      </c>
      <c r="C63" s="721">
        <v>140</v>
      </c>
      <c r="D63" s="721">
        <v>62</v>
      </c>
      <c r="E63" s="720"/>
      <c r="F63" s="720"/>
      <c r="G63" s="720">
        <v>0</v>
      </c>
      <c r="H63" s="720">
        <v>0</v>
      </c>
      <c r="I63" s="720"/>
      <c r="J63" s="720"/>
      <c r="K63" s="689">
        <f t="shared" si="6"/>
        <v>202</v>
      </c>
    </row>
    <row r="64" spans="1:11" s="687" customFormat="1" ht="15" customHeight="1" x14ac:dyDescent="0.2">
      <c r="A64" s="695" t="s">
        <v>209</v>
      </c>
      <c r="B64" s="906" t="s">
        <v>208</v>
      </c>
      <c r="C64" s="720"/>
      <c r="D64" s="720"/>
      <c r="E64" s="720"/>
      <c r="F64" s="720"/>
      <c r="G64" s="720"/>
      <c r="H64" s="720"/>
      <c r="I64" s="720"/>
      <c r="J64" s="720"/>
      <c r="K64" s="689">
        <f t="shared" si="6"/>
        <v>0</v>
      </c>
    </row>
    <row r="65" spans="1:11" s="687" customFormat="1" ht="15" customHeight="1" x14ac:dyDescent="0.2">
      <c r="A65" s="698" t="s">
        <v>85</v>
      </c>
      <c r="B65" s="752" t="s">
        <v>86</v>
      </c>
      <c r="C65" s="688">
        <f>SUM(C54:C64)</f>
        <v>140</v>
      </c>
      <c r="D65" s="688">
        <f t="shared" ref="D65:J65" si="7">SUM(D54:D64)</f>
        <v>62</v>
      </c>
      <c r="E65" s="688">
        <f t="shared" si="7"/>
        <v>0</v>
      </c>
      <c r="F65" s="688">
        <f t="shared" si="7"/>
        <v>0</v>
      </c>
      <c r="G65" s="688">
        <f t="shared" si="7"/>
        <v>9</v>
      </c>
      <c r="H65" s="688">
        <f t="shared" si="7"/>
        <v>37</v>
      </c>
      <c r="I65" s="688">
        <f t="shared" si="7"/>
        <v>0</v>
      </c>
      <c r="J65" s="688">
        <f t="shared" si="7"/>
        <v>0</v>
      </c>
      <c r="K65" s="689">
        <f>SUM(K54:K64)</f>
        <v>248</v>
      </c>
    </row>
    <row r="66" spans="1:11" s="687" customFormat="1" ht="15" customHeight="1" x14ac:dyDescent="0.2">
      <c r="A66" s="695" t="s">
        <v>69</v>
      </c>
      <c r="B66" s="699" t="s">
        <v>86</v>
      </c>
      <c r="C66" s="722">
        <v>110</v>
      </c>
      <c r="D66" s="722">
        <v>46</v>
      </c>
      <c r="E66" s="723"/>
      <c r="F66" s="723"/>
      <c r="G66" s="722">
        <v>8</v>
      </c>
      <c r="H66" s="722">
        <v>32</v>
      </c>
      <c r="I66" s="723"/>
      <c r="J66" s="723"/>
      <c r="K66" s="690">
        <f>SUM(C66:J66)</f>
        <v>196</v>
      </c>
    </row>
    <row r="67" spans="1:11" s="687" customFormat="1" ht="15" customHeight="1" thickBot="1" x14ac:dyDescent="0.25">
      <c r="A67" s="695" t="s">
        <v>76</v>
      </c>
      <c r="B67" s="699" t="s">
        <v>86</v>
      </c>
      <c r="C67" s="722">
        <v>6</v>
      </c>
      <c r="D67" s="722">
        <v>2</v>
      </c>
      <c r="E67" s="723"/>
      <c r="F67" s="723"/>
      <c r="G67" s="722">
        <v>0</v>
      </c>
      <c r="H67" s="722">
        <v>2</v>
      </c>
      <c r="I67" s="723"/>
      <c r="J67" s="723"/>
      <c r="K67" s="690">
        <f>SUM(C67:J67)</f>
        <v>10</v>
      </c>
    </row>
    <row r="68" spans="1:11" s="687" customFormat="1" ht="15" customHeight="1" x14ac:dyDescent="0.2">
      <c r="A68" s="694" t="s">
        <v>261</v>
      </c>
      <c r="B68" s="905"/>
      <c r="C68" s="1058"/>
      <c r="D68" s="1059"/>
      <c r="E68" s="1059"/>
      <c r="F68" s="1059"/>
      <c r="G68" s="1059"/>
      <c r="H68" s="1059"/>
      <c r="I68" s="1059"/>
      <c r="J68" s="1059"/>
      <c r="K68" s="1060"/>
    </row>
    <row r="69" spans="1:11" s="687" customFormat="1" ht="15" customHeight="1" x14ac:dyDescent="0.2">
      <c r="A69" s="697" t="s">
        <v>197</v>
      </c>
      <c r="B69" s="750" t="s">
        <v>196</v>
      </c>
      <c r="C69" s="1073"/>
      <c r="D69" s="1074"/>
      <c r="E69" s="1074"/>
      <c r="F69" s="1074"/>
      <c r="G69" s="1074"/>
      <c r="H69" s="1074"/>
      <c r="I69" s="1074"/>
      <c r="J69" s="1074"/>
      <c r="K69" s="1075"/>
    </row>
    <row r="70" spans="1:11" s="687" customFormat="1" ht="15" customHeight="1" x14ac:dyDescent="0.2">
      <c r="A70" s="695" t="s">
        <v>211</v>
      </c>
      <c r="B70" s="906" t="s">
        <v>198</v>
      </c>
      <c r="C70" s="725"/>
      <c r="D70" s="725"/>
      <c r="E70" s="725"/>
      <c r="F70" s="725"/>
      <c r="G70" s="725"/>
      <c r="H70" s="725"/>
      <c r="I70" s="725"/>
      <c r="J70" s="725"/>
      <c r="K70" s="689">
        <f>SUM(C70:J70)</f>
        <v>0</v>
      </c>
    </row>
    <row r="71" spans="1:11" s="687" customFormat="1" ht="15" customHeight="1" x14ac:dyDescent="0.2">
      <c r="A71" s="695" t="s">
        <v>212</v>
      </c>
      <c r="B71" s="906" t="s">
        <v>199</v>
      </c>
      <c r="C71" s="725"/>
      <c r="D71" s="725"/>
      <c r="E71" s="725"/>
      <c r="F71" s="725"/>
      <c r="G71" s="725"/>
      <c r="H71" s="725"/>
      <c r="I71" s="725"/>
      <c r="J71" s="725"/>
      <c r="K71" s="689">
        <f t="shared" ref="K71:K80" si="8">SUM(C71:J71)</f>
        <v>0</v>
      </c>
    </row>
    <row r="72" spans="1:11" s="687" customFormat="1" ht="15" customHeight="1" x14ac:dyDescent="0.2">
      <c r="A72" s="695" t="s">
        <v>213</v>
      </c>
      <c r="B72" s="906" t="s">
        <v>200</v>
      </c>
      <c r="C72" s="725"/>
      <c r="D72" s="725"/>
      <c r="E72" s="725"/>
      <c r="F72" s="725"/>
      <c r="G72" s="725"/>
      <c r="H72" s="725"/>
      <c r="I72" s="725"/>
      <c r="J72" s="725"/>
      <c r="K72" s="689">
        <f t="shared" si="8"/>
        <v>0</v>
      </c>
    </row>
    <row r="73" spans="1:11" s="687" customFormat="1" ht="15" customHeight="1" x14ac:dyDescent="0.2">
      <c r="A73" s="695" t="s">
        <v>214</v>
      </c>
      <c r="B73" s="906" t="s">
        <v>201</v>
      </c>
      <c r="C73" s="725"/>
      <c r="D73" s="725"/>
      <c r="E73" s="725"/>
      <c r="F73" s="725"/>
      <c r="G73" s="725"/>
      <c r="H73" s="725"/>
      <c r="I73" s="725"/>
      <c r="J73" s="725"/>
      <c r="K73" s="689">
        <f t="shared" si="8"/>
        <v>0</v>
      </c>
    </row>
    <row r="74" spans="1:11" s="687" customFormat="1" ht="15" customHeight="1" x14ac:dyDescent="0.2">
      <c r="A74" s="695" t="s">
        <v>215</v>
      </c>
      <c r="B74" s="906" t="s">
        <v>202</v>
      </c>
      <c r="C74" s="725"/>
      <c r="D74" s="725"/>
      <c r="E74" s="725"/>
      <c r="F74" s="725"/>
      <c r="G74" s="725"/>
      <c r="H74" s="725"/>
      <c r="I74" s="725"/>
      <c r="J74" s="725"/>
      <c r="K74" s="689">
        <f t="shared" si="8"/>
        <v>0</v>
      </c>
    </row>
    <row r="75" spans="1:11" s="687" customFormat="1" ht="15" customHeight="1" x14ac:dyDescent="0.2">
      <c r="A75" s="695" t="s">
        <v>216</v>
      </c>
      <c r="B75" s="906" t="s">
        <v>203</v>
      </c>
      <c r="C75" s="726">
        <v>27</v>
      </c>
      <c r="D75" s="726">
        <v>12</v>
      </c>
      <c r="E75" s="725"/>
      <c r="F75" s="725"/>
      <c r="G75" s="726">
        <v>1</v>
      </c>
      <c r="H75" s="726">
        <v>7</v>
      </c>
      <c r="I75" s="725">
        <v>2</v>
      </c>
      <c r="J75" s="725"/>
      <c r="K75" s="689">
        <f t="shared" si="8"/>
        <v>49</v>
      </c>
    </row>
    <row r="76" spans="1:11" s="687" customFormat="1" ht="15" customHeight="1" x14ac:dyDescent="0.2">
      <c r="A76" s="695" t="s">
        <v>210</v>
      </c>
      <c r="B76" s="906" t="s">
        <v>204</v>
      </c>
      <c r="C76" s="725"/>
      <c r="D76" s="725"/>
      <c r="E76" s="725"/>
      <c r="F76" s="725"/>
      <c r="G76" s="724"/>
      <c r="H76" s="724"/>
      <c r="I76" s="725"/>
      <c r="J76" s="725"/>
      <c r="K76" s="689">
        <f t="shared" si="8"/>
        <v>0</v>
      </c>
    </row>
    <row r="77" spans="1:11" s="687" customFormat="1" ht="15" customHeight="1" x14ac:dyDescent="0.2">
      <c r="A77" s="695" t="s">
        <v>217</v>
      </c>
      <c r="B77" s="906" t="s">
        <v>205</v>
      </c>
      <c r="C77" s="725"/>
      <c r="D77" s="725"/>
      <c r="E77" s="725"/>
      <c r="F77" s="725"/>
      <c r="G77" s="726">
        <v>1</v>
      </c>
      <c r="H77" s="726"/>
      <c r="I77" s="725"/>
      <c r="J77" s="725"/>
      <c r="K77" s="689">
        <f t="shared" si="8"/>
        <v>1</v>
      </c>
    </row>
    <row r="78" spans="1:11" s="687" customFormat="1" ht="15" customHeight="1" x14ac:dyDescent="0.2">
      <c r="A78" s="695" t="s">
        <v>218</v>
      </c>
      <c r="B78" s="906" t="s">
        <v>206</v>
      </c>
      <c r="C78" s="725"/>
      <c r="D78" s="725"/>
      <c r="E78" s="725"/>
      <c r="F78" s="725"/>
      <c r="G78" s="725"/>
      <c r="H78" s="725"/>
      <c r="I78" s="725"/>
      <c r="J78" s="725"/>
      <c r="K78" s="689">
        <f t="shared" si="8"/>
        <v>0</v>
      </c>
    </row>
    <row r="79" spans="1:11" s="687" customFormat="1" ht="15" customHeight="1" x14ac:dyDescent="0.2">
      <c r="A79" s="695" t="s">
        <v>219</v>
      </c>
      <c r="B79" s="906" t="s">
        <v>207</v>
      </c>
      <c r="C79" s="725"/>
      <c r="D79" s="725"/>
      <c r="E79" s="725"/>
      <c r="F79" s="725"/>
      <c r="G79" s="725"/>
      <c r="H79" s="725"/>
      <c r="I79" s="725"/>
      <c r="J79" s="725"/>
      <c r="K79" s="689">
        <f t="shared" si="8"/>
        <v>0</v>
      </c>
    </row>
    <row r="80" spans="1:11" s="687" customFormat="1" ht="15" customHeight="1" x14ac:dyDescent="0.2">
      <c r="A80" s="695" t="s">
        <v>209</v>
      </c>
      <c r="B80" s="906" t="s">
        <v>208</v>
      </c>
      <c r="C80" s="725"/>
      <c r="D80" s="725"/>
      <c r="E80" s="725"/>
      <c r="F80" s="725"/>
      <c r="G80" s="725"/>
      <c r="H80" s="725"/>
      <c r="I80" s="725"/>
      <c r="J80" s="725"/>
      <c r="K80" s="689">
        <f t="shared" si="8"/>
        <v>0</v>
      </c>
    </row>
    <row r="81" spans="1:11" s="687" customFormat="1" ht="15" customHeight="1" x14ac:dyDescent="0.2">
      <c r="A81" s="698" t="s">
        <v>85</v>
      </c>
      <c r="B81" s="752" t="s">
        <v>86</v>
      </c>
      <c r="C81" s="688">
        <f>SUM(C70:C80)</f>
        <v>27</v>
      </c>
      <c r="D81" s="688">
        <f t="shared" ref="D81:J81" si="9">SUM(D70:D80)</f>
        <v>12</v>
      </c>
      <c r="E81" s="688">
        <f t="shared" si="9"/>
        <v>0</v>
      </c>
      <c r="F81" s="688">
        <f t="shared" si="9"/>
        <v>0</v>
      </c>
      <c r="G81" s="688">
        <f t="shared" si="9"/>
        <v>2</v>
      </c>
      <c r="H81" s="688">
        <f t="shared" si="9"/>
        <v>7</v>
      </c>
      <c r="I81" s="688">
        <f t="shared" si="9"/>
        <v>2</v>
      </c>
      <c r="J81" s="688">
        <f t="shared" si="9"/>
        <v>0</v>
      </c>
      <c r="K81" s="689">
        <f>SUM(K70:K80)</f>
        <v>50</v>
      </c>
    </row>
    <row r="82" spans="1:11" s="687" customFormat="1" ht="15" customHeight="1" x14ac:dyDescent="0.2">
      <c r="A82" s="695" t="s">
        <v>69</v>
      </c>
      <c r="B82" s="699" t="s">
        <v>86</v>
      </c>
      <c r="C82" s="727">
        <v>15</v>
      </c>
      <c r="D82" s="727">
        <v>5</v>
      </c>
      <c r="E82" s="728"/>
      <c r="F82" s="728"/>
      <c r="G82" s="727">
        <v>1</v>
      </c>
      <c r="H82" s="727">
        <v>6</v>
      </c>
      <c r="I82" s="727">
        <v>0</v>
      </c>
      <c r="J82" s="727"/>
      <c r="K82" s="690">
        <f>SUM(C82:J82)</f>
        <v>27</v>
      </c>
    </row>
    <row r="83" spans="1:11" s="687" customFormat="1" ht="15" customHeight="1" thickBot="1" x14ac:dyDescent="0.25">
      <c r="A83" s="695" t="s">
        <v>76</v>
      </c>
      <c r="B83" s="699" t="s">
        <v>86</v>
      </c>
      <c r="C83" s="727">
        <v>0</v>
      </c>
      <c r="D83" s="727">
        <v>0</v>
      </c>
      <c r="E83" s="728"/>
      <c r="F83" s="728"/>
      <c r="G83" s="727">
        <v>0</v>
      </c>
      <c r="H83" s="727">
        <v>0</v>
      </c>
      <c r="I83" s="727">
        <v>1</v>
      </c>
      <c r="J83" s="727"/>
      <c r="K83" s="690">
        <f>SUM(C83:J83)</f>
        <v>1</v>
      </c>
    </row>
    <row r="84" spans="1:11" s="687" customFormat="1" ht="15" customHeight="1" x14ac:dyDescent="0.2">
      <c r="A84" s="694" t="s">
        <v>262</v>
      </c>
      <c r="B84" s="905"/>
      <c r="C84" s="1058"/>
      <c r="D84" s="1059"/>
      <c r="E84" s="1059"/>
      <c r="F84" s="1059"/>
      <c r="G84" s="1059"/>
      <c r="H84" s="1059"/>
      <c r="I84" s="1059"/>
      <c r="J84" s="1059"/>
      <c r="K84" s="1060"/>
    </row>
    <row r="85" spans="1:11" s="687" customFormat="1" ht="15" customHeight="1" x14ac:dyDescent="0.2">
      <c r="A85" s="697" t="s">
        <v>197</v>
      </c>
      <c r="B85" s="750" t="s">
        <v>196</v>
      </c>
      <c r="C85" s="1073"/>
      <c r="D85" s="1074"/>
      <c r="E85" s="1074"/>
      <c r="F85" s="1074"/>
      <c r="G85" s="1074"/>
      <c r="H85" s="1074"/>
      <c r="I85" s="1074"/>
      <c r="J85" s="1074"/>
      <c r="K85" s="1075"/>
    </row>
    <row r="86" spans="1:11" s="687" customFormat="1" ht="15" customHeight="1" x14ac:dyDescent="0.2">
      <c r="A86" s="695" t="s">
        <v>211</v>
      </c>
      <c r="B86" s="906" t="s">
        <v>198</v>
      </c>
      <c r="C86" s="729"/>
      <c r="D86" s="729"/>
      <c r="E86" s="729"/>
      <c r="F86" s="729"/>
      <c r="G86" s="729"/>
      <c r="H86" s="729"/>
      <c r="I86" s="729"/>
      <c r="J86" s="729"/>
      <c r="K86" s="689">
        <f>SUM(C86:J86)</f>
        <v>0</v>
      </c>
    </row>
    <row r="87" spans="1:11" s="687" customFormat="1" ht="15" customHeight="1" x14ac:dyDescent="0.2">
      <c r="A87" s="695" t="s">
        <v>212</v>
      </c>
      <c r="B87" s="906" t="s">
        <v>199</v>
      </c>
      <c r="C87" s="730">
        <v>26</v>
      </c>
      <c r="D87" s="730">
        <v>7</v>
      </c>
      <c r="E87" s="729"/>
      <c r="F87" s="729"/>
      <c r="G87" s="730">
        <v>22</v>
      </c>
      <c r="H87" s="730">
        <v>9</v>
      </c>
      <c r="I87" s="730"/>
      <c r="J87" s="730"/>
      <c r="K87" s="689">
        <f t="shared" ref="K87:K96" si="10">SUM(C87:J87)</f>
        <v>64</v>
      </c>
    </row>
    <row r="88" spans="1:11" s="687" customFormat="1" ht="15" customHeight="1" x14ac:dyDescent="0.2">
      <c r="A88" s="695" t="s">
        <v>213</v>
      </c>
      <c r="B88" s="906" t="s">
        <v>200</v>
      </c>
      <c r="C88" s="730">
        <v>18</v>
      </c>
      <c r="D88" s="730">
        <v>9</v>
      </c>
      <c r="E88" s="729"/>
      <c r="F88" s="729"/>
      <c r="G88" s="730">
        <v>13</v>
      </c>
      <c r="H88" s="730">
        <v>24</v>
      </c>
      <c r="I88" s="730">
        <v>0</v>
      </c>
      <c r="J88" s="730">
        <v>0</v>
      </c>
      <c r="K88" s="689">
        <f t="shared" si="10"/>
        <v>64</v>
      </c>
    </row>
    <row r="89" spans="1:11" s="687" customFormat="1" ht="15" customHeight="1" x14ac:dyDescent="0.2">
      <c r="A89" s="695" t="s">
        <v>214</v>
      </c>
      <c r="B89" s="906" t="s">
        <v>201</v>
      </c>
      <c r="C89" s="730">
        <v>10</v>
      </c>
      <c r="D89" s="730">
        <v>9</v>
      </c>
      <c r="E89" s="729"/>
      <c r="F89" s="729"/>
      <c r="G89" s="730">
        <v>4</v>
      </c>
      <c r="H89" s="730"/>
      <c r="I89" s="730"/>
      <c r="J89" s="730"/>
      <c r="K89" s="689">
        <f t="shared" si="10"/>
        <v>23</v>
      </c>
    </row>
    <row r="90" spans="1:11" s="687" customFormat="1" ht="15" customHeight="1" x14ac:dyDescent="0.2">
      <c r="A90" s="695" t="s">
        <v>215</v>
      </c>
      <c r="B90" s="906" t="s">
        <v>202</v>
      </c>
      <c r="C90" s="729"/>
      <c r="D90" s="729"/>
      <c r="E90" s="729"/>
      <c r="F90" s="729"/>
      <c r="G90" s="729"/>
      <c r="H90" s="729"/>
      <c r="I90" s="729"/>
      <c r="J90" s="729"/>
      <c r="K90" s="689">
        <f t="shared" si="10"/>
        <v>0</v>
      </c>
    </row>
    <row r="91" spans="1:11" s="687" customFormat="1" ht="15" customHeight="1" x14ac:dyDescent="0.2">
      <c r="A91" s="695" t="s">
        <v>216</v>
      </c>
      <c r="B91" s="906" t="s">
        <v>203</v>
      </c>
      <c r="C91" s="729"/>
      <c r="D91" s="729"/>
      <c r="E91" s="729"/>
      <c r="F91" s="729"/>
      <c r="G91" s="729"/>
      <c r="H91" s="729"/>
      <c r="I91" s="729"/>
      <c r="J91" s="729"/>
      <c r="K91" s="689">
        <f t="shared" si="10"/>
        <v>0</v>
      </c>
    </row>
    <row r="92" spans="1:11" s="687" customFormat="1" ht="15" customHeight="1" x14ac:dyDescent="0.2">
      <c r="A92" s="695" t="s">
        <v>210</v>
      </c>
      <c r="B92" s="906" t="s">
        <v>204</v>
      </c>
      <c r="C92" s="729"/>
      <c r="D92" s="729"/>
      <c r="E92" s="729"/>
      <c r="F92" s="729"/>
      <c r="G92" s="729"/>
      <c r="H92" s="729"/>
      <c r="I92" s="729"/>
      <c r="J92" s="729"/>
      <c r="K92" s="689">
        <f t="shared" si="10"/>
        <v>0</v>
      </c>
    </row>
    <row r="93" spans="1:11" s="687" customFormat="1" ht="15" customHeight="1" x14ac:dyDescent="0.2">
      <c r="A93" s="695" t="s">
        <v>217</v>
      </c>
      <c r="B93" s="906" t="s">
        <v>205</v>
      </c>
      <c r="C93" s="729"/>
      <c r="D93" s="729"/>
      <c r="E93" s="729"/>
      <c r="F93" s="729"/>
      <c r="G93" s="729"/>
      <c r="H93" s="729"/>
      <c r="I93" s="729"/>
      <c r="J93" s="729"/>
      <c r="K93" s="689">
        <f t="shared" si="10"/>
        <v>0</v>
      </c>
    </row>
    <row r="94" spans="1:11" s="687" customFormat="1" ht="15" customHeight="1" x14ac:dyDescent="0.2">
      <c r="A94" s="695" t="s">
        <v>218</v>
      </c>
      <c r="B94" s="906" t="s">
        <v>206</v>
      </c>
      <c r="C94" s="729"/>
      <c r="D94" s="729"/>
      <c r="E94" s="729"/>
      <c r="F94" s="729"/>
      <c r="G94" s="729"/>
      <c r="H94" s="729"/>
      <c r="I94" s="729"/>
      <c r="J94" s="729"/>
      <c r="K94" s="689">
        <f t="shared" si="10"/>
        <v>0</v>
      </c>
    </row>
    <row r="95" spans="1:11" s="687" customFormat="1" ht="15" customHeight="1" x14ac:dyDescent="0.2">
      <c r="A95" s="695" t="s">
        <v>219</v>
      </c>
      <c r="B95" s="906" t="s">
        <v>207</v>
      </c>
      <c r="C95" s="729"/>
      <c r="D95" s="729"/>
      <c r="E95" s="729"/>
      <c r="F95" s="729"/>
      <c r="G95" s="729"/>
      <c r="H95" s="729"/>
      <c r="I95" s="729"/>
      <c r="J95" s="729"/>
      <c r="K95" s="689">
        <f t="shared" si="10"/>
        <v>0</v>
      </c>
    </row>
    <row r="96" spans="1:11" s="687" customFormat="1" ht="15" customHeight="1" x14ac:dyDescent="0.2">
      <c r="A96" s="695" t="s">
        <v>209</v>
      </c>
      <c r="B96" s="906" t="s">
        <v>208</v>
      </c>
      <c r="C96" s="729"/>
      <c r="D96" s="729"/>
      <c r="E96" s="729"/>
      <c r="F96" s="729"/>
      <c r="G96" s="729"/>
      <c r="H96" s="729"/>
      <c r="I96" s="729"/>
      <c r="J96" s="729"/>
      <c r="K96" s="689">
        <f t="shared" si="10"/>
        <v>0</v>
      </c>
    </row>
    <row r="97" spans="1:11" s="687" customFormat="1" ht="15" customHeight="1" x14ac:dyDescent="0.2">
      <c r="A97" s="698" t="s">
        <v>85</v>
      </c>
      <c r="B97" s="752" t="s">
        <v>86</v>
      </c>
      <c r="C97" s="688">
        <f>SUM(C86:C96)</f>
        <v>54</v>
      </c>
      <c r="D97" s="688">
        <f t="shared" ref="D97:J97" si="11">SUM(D86:D96)</f>
        <v>25</v>
      </c>
      <c r="E97" s="688">
        <f t="shared" si="11"/>
        <v>0</v>
      </c>
      <c r="F97" s="688">
        <f t="shared" si="11"/>
        <v>0</v>
      </c>
      <c r="G97" s="688">
        <f t="shared" si="11"/>
        <v>39</v>
      </c>
      <c r="H97" s="688">
        <f t="shared" si="11"/>
        <v>33</v>
      </c>
      <c r="I97" s="688">
        <f t="shared" si="11"/>
        <v>0</v>
      </c>
      <c r="J97" s="688">
        <f t="shared" si="11"/>
        <v>0</v>
      </c>
      <c r="K97" s="689">
        <f>SUM(K86:K96)</f>
        <v>151</v>
      </c>
    </row>
    <row r="98" spans="1:11" s="687" customFormat="1" ht="15" customHeight="1" x14ac:dyDescent="0.2">
      <c r="A98" s="695" t="s">
        <v>69</v>
      </c>
      <c r="B98" s="699" t="s">
        <v>86</v>
      </c>
      <c r="C98" s="731">
        <v>32</v>
      </c>
      <c r="D98" s="731">
        <v>10</v>
      </c>
      <c r="E98" s="732"/>
      <c r="F98" s="732"/>
      <c r="G98" s="731">
        <v>21</v>
      </c>
      <c r="H98" s="731">
        <v>17</v>
      </c>
      <c r="I98" s="731">
        <v>0</v>
      </c>
      <c r="J98" s="731">
        <v>0</v>
      </c>
      <c r="K98" s="690">
        <f>SUM(C98:J98)</f>
        <v>80</v>
      </c>
    </row>
    <row r="99" spans="1:11" s="687" customFormat="1" ht="15" customHeight="1" thickBot="1" x14ac:dyDescent="0.25">
      <c r="A99" s="695" t="s">
        <v>76</v>
      </c>
      <c r="B99" s="699" t="s">
        <v>86</v>
      </c>
      <c r="C99" s="731">
        <v>3</v>
      </c>
      <c r="D99" s="731">
        <v>1</v>
      </c>
      <c r="E99" s="732"/>
      <c r="F99" s="732"/>
      <c r="G99" s="731">
        <v>0</v>
      </c>
      <c r="H99" s="731">
        <v>0</v>
      </c>
      <c r="I99" s="731">
        <v>0</v>
      </c>
      <c r="J99" s="731">
        <v>0</v>
      </c>
      <c r="K99" s="690">
        <f>SUM(C99:J99)</f>
        <v>4</v>
      </c>
    </row>
    <row r="100" spans="1:11" s="687" customFormat="1" ht="15" customHeight="1" x14ac:dyDescent="0.2">
      <c r="A100" s="694" t="s">
        <v>263</v>
      </c>
      <c r="B100" s="905"/>
      <c r="C100" s="1058"/>
      <c r="D100" s="1059"/>
      <c r="E100" s="1059"/>
      <c r="F100" s="1059"/>
      <c r="G100" s="1059"/>
      <c r="H100" s="1059"/>
      <c r="I100" s="1059"/>
      <c r="J100" s="1059"/>
      <c r="K100" s="1060"/>
    </row>
    <row r="101" spans="1:11" s="687" customFormat="1" ht="15" customHeight="1" x14ac:dyDescent="0.2">
      <c r="A101" s="697" t="s">
        <v>197</v>
      </c>
      <c r="B101" s="750" t="s">
        <v>196</v>
      </c>
      <c r="C101" s="1073"/>
      <c r="D101" s="1074"/>
      <c r="E101" s="1074"/>
      <c r="F101" s="1074"/>
      <c r="G101" s="1074"/>
      <c r="H101" s="1074"/>
      <c r="I101" s="1074"/>
      <c r="J101" s="1074"/>
      <c r="K101" s="1075"/>
    </row>
    <row r="102" spans="1:11" s="687" customFormat="1" ht="15" customHeight="1" x14ac:dyDescent="0.2">
      <c r="A102" s="695" t="s">
        <v>211</v>
      </c>
      <c r="B102" s="906" t="s">
        <v>198</v>
      </c>
      <c r="C102" s="733"/>
      <c r="D102" s="733"/>
      <c r="E102" s="733"/>
      <c r="F102" s="733"/>
      <c r="G102" s="733"/>
      <c r="H102" s="733"/>
      <c r="I102" s="733"/>
      <c r="J102" s="733"/>
      <c r="K102" s="689">
        <f>SUM(C102:J102)</f>
        <v>0</v>
      </c>
    </row>
    <row r="103" spans="1:11" s="687" customFormat="1" ht="15" customHeight="1" x14ac:dyDescent="0.2">
      <c r="A103" s="695" t="s">
        <v>212</v>
      </c>
      <c r="B103" s="906" t="s">
        <v>199</v>
      </c>
      <c r="C103" s="734">
        <v>122</v>
      </c>
      <c r="D103" s="734">
        <v>90</v>
      </c>
      <c r="E103" s="734">
        <v>36</v>
      </c>
      <c r="F103" s="734">
        <v>39</v>
      </c>
      <c r="G103" s="734">
        <v>67</v>
      </c>
      <c r="H103" s="734">
        <v>69</v>
      </c>
      <c r="I103" s="734">
        <v>1</v>
      </c>
      <c r="J103" s="734">
        <v>0</v>
      </c>
      <c r="K103" s="689">
        <f t="shared" ref="K103:K112" si="12">SUM(C103:J103)</f>
        <v>424</v>
      </c>
    </row>
    <row r="104" spans="1:11" s="687" customFormat="1" ht="15" customHeight="1" x14ac:dyDescent="0.2">
      <c r="A104" s="695" t="s">
        <v>213</v>
      </c>
      <c r="B104" s="906" t="s">
        <v>200</v>
      </c>
      <c r="C104" s="733"/>
      <c r="D104" s="733"/>
      <c r="E104" s="733"/>
      <c r="F104" s="733"/>
      <c r="G104" s="733"/>
      <c r="H104" s="733"/>
      <c r="I104" s="733"/>
      <c r="J104" s="733"/>
      <c r="K104" s="689">
        <f t="shared" si="12"/>
        <v>0</v>
      </c>
    </row>
    <row r="105" spans="1:11" s="687" customFormat="1" ht="15" customHeight="1" x14ac:dyDescent="0.2">
      <c r="A105" s="695" t="s">
        <v>214</v>
      </c>
      <c r="B105" s="906" t="s">
        <v>201</v>
      </c>
      <c r="C105" s="733"/>
      <c r="D105" s="733"/>
      <c r="E105" s="733"/>
      <c r="F105" s="733"/>
      <c r="G105" s="733"/>
      <c r="H105" s="733"/>
      <c r="I105" s="733"/>
      <c r="J105" s="733"/>
      <c r="K105" s="689">
        <f t="shared" si="12"/>
        <v>0</v>
      </c>
    </row>
    <row r="106" spans="1:11" s="687" customFormat="1" ht="15" customHeight="1" x14ac:dyDescent="0.2">
      <c r="A106" s="695" t="s">
        <v>215</v>
      </c>
      <c r="B106" s="906" t="s">
        <v>202</v>
      </c>
      <c r="C106" s="733"/>
      <c r="D106" s="733"/>
      <c r="E106" s="733"/>
      <c r="F106" s="733"/>
      <c r="G106" s="733"/>
      <c r="H106" s="733"/>
      <c r="I106" s="733"/>
      <c r="J106" s="733"/>
      <c r="K106" s="689">
        <f t="shared" si="12"/>
        <v>0</v>
      </c>
    </row>
    <row r="107" spans="1:11" s="687" customFormat="1" ht="15" customHeight="1" x14ac:dyDescent="0.2">
      <c r="A107" s="695" t="s">
        <v>216</v>
      </c>
      <c r="B107" s="906" t="s">
        <v>203</v>
      </c>
      <c r="C107" s="733"/>
      <c r="D107" s="733"/>
      <c r="E107" s="733"/>
      <c r="F107" s="733"/>
      <c r="G107" s="733"/>
      <c r="H107" s="733"/>
      <c r="I107" s="733"/>
      <c r="J107" s="733"/>
      <c r="K107" s="689">
        <f t="shared" si="12"/>
        <v>0</v>
      </c>
    </row>
    <row r="108" spans="1:11" s="687" customFormat="1" ht="15" customHeight="1" x14ac:dyDescent="0.2">
      <c r="A108" s="695" t="s">
        <v>210</v>
      </c>
      <c r="B108" s="906" t="s">
        <v>204</v>
      </c>
      <c r="C108" s="733"/>
      <c r="D108" s="733"/>
      <c r="E108" s="733"/>
      <c r="F108" s="733"/>
      <c r="G108" s="733"/>
      <c r="H108" s="733"/>
      <c r="I108" s="733"/>
      <c r="J108" s="733"/>
      <c r="K108" s="689">
        <f t="shared" si="12"/>
        <v>0</v>
      </c>
    </row>
    <row r="109" spans="1:11" s="687" customFormat="1" ht="15" customHeight="1" x14ac:dyDescent="0.2">
      <c r="A109" s="695" t="s">
        <v>217</v>
      </c>
      <c r="B109" s="906" t="s">
        <v>205</v>
      </c>
      <c r="C109" s="733"/>
      <c r="D109" s="733"/>
      <c r="E109" s="733"/>
      <c r="F109" s="733"/>
      <c r="G109" s="733"/>
      <c r="H109" s="733"/>
      <c r="I109" s="733"/>
      <c r="J109" s="733"/>
      <c r="K109" s="689">
        <f t="shared" si="12"/>
        <v>0</v>
      </c>
    </row>
    <row r="110" spans="1:11" s="687" customFormat="1" ht="15" customHeight="1" x14ac:dyDescent="0.2">
      <c r="A110" s="695" t="s">
        <v>218</v>
      </c>
      <c r="B110" s="906" t="s">
        <v>206</v>
      </c>
      <c r="C110" s="733"/>
      <c r="D110" s="733"/>
      <c r="E110" s="733"/>
      <c r="F110" s="733"/>
      <c r="G110" s="733"/>
      <c r="H110" s="733"/>
      <c r="I110" s="733"/>
      <c r="J110" s="733"/>
      <c r="K110" s="689">
        <f t="shared" si="12"/>
        <v>0</v>
      </c>
    </row>
    <row r="111" spans="1:11" s="687" customFormat="1" ht="15" customHeight="1" x14ac:dyDescent="0.2">
      <c r="A111" s="695" t="s">
        <v>219</v>
      </c>
      <c r="B111" s="906" t="s">
        <v>207</v>
      </c>
      <c r="C111" s="733"/>
      <c r="D111" s="733"/>
      <c r="E111" s="733"/>
      <c r="F111" s="733"/>
      <c r="G111" s="733"/>
      <c r="H111" s="733"/>
      <c r="I111" s="733"/>
      <c r="J111" s="733"/>
      <c r="K111" s="689">
        <f t="shared" si="12"/>
        <v>0</v>
      </c>
    </row>
    <row r="112" spans="1:11" s="687" customFormat="1" ht="15" customHeight="1" x14ac:dyDescent="0.2">
      <c r="A112" s="695" t="s">
        <v>209</v>
      </c>
      <c r="B112" s="906" t="s">
        <v>208</v>
      </c>
      <c r="C112" s="734">
        <v>17</v>
      </c>
      <c r="D112" s="734">
        <v>5</v>
      </c>
      <c r="E112" s="733"/>
      <c r="F112" s="733"/>
      <c r="G112" s="734">
        <v>12</v>
      </c>
      <c r="H112" s="734">
        <v>24</v>
      </c>
      <c r="I112" s="734"/>
      <c r="J112" s="734"/>
      <c r="K112" s="689">
        <f t="shared" si="12"/>
        <v>58</v>
      </c>
    </row>
    <row r="113" spans="1:11" s="687" customFormat="1" ht="15" customHeight="1" x14ac:dyDescent="0.2">
      <c r="A113" s="698" t="s">
        <v>85</v>
      </c>
      <c r="B113" s="752" t="s">
        <v>86</v>
      </c>
      <c r="C113" s="688">
        <f>SUM(C102:C112)</f>
        <v>139</v>
      </c>
      <c r="D113" s="688">
        <f t="shared" ref="D113:J113" si="13">SUM(D102:D112)</f>
        <v>95</v>
      </c>
      <c r="E113" s="688">
        <f t="shared" si="13"/>
        <v>36</v>
      </c>
      <c r="F113" s="688">
        <f t="shared" si="13"/>
        <v>39</v>
      </c>
      <c r="G113" s="688">
        <f t="shared" si="13"/>
        <v>79</v>
      </c>
      <c r="H113" s="688">
        <f t="shared" si="13"/>
        <v>93</v>
      </c>
      <c r="I113" s="688">
        <f t="shared" si="13"/>
        <v>1</v>
      </c>
      <c r="J113" s="688">
        <f t="shared" si="13"/>
        <v>0</v>
      </c>
      <c r="K113" s="689">
        <f>SUM(K102:K112)</f>
        <v>482</v>
      </c>
    </row>
    <row r="114" spans="1:11" s="687" customFormat="1" ht="15" customHeight="1" x14ac:dyDescent="0.2">
      <c r="A114" s="695" t="s">
        <v>69</v>
      </c>
      <c r="B114" s="699" t="s">
        <v>86</v>
      </c>
      <c r="C114" s="735">
        <v>107</v>
      </c>
      <c r="D114" s="735">
        <v>81</v>
      </c>
      <c r="E114" s="735">
        <v>36</v>
      </c>
      <c r="F114" s="735">
        <v>38</v>
      </c>
      <c r="G114" s="735">
        <v>52</v>
      </c>
      <c r="H114" s="735">
        <v>75</v>
      </c>
      <c r="I114" s="735">
        <v>1</v>
      </c>
      <c r="J114" s="735">
        <v>0</v>
      </c>
      <c r="K114" s="690">
        <f>SUM(C114:J114)</f>
        <v>390</v>
      </c>
    </row>
    <row r="115" spans="1:11" s="687" customFormat="1" ht="15" customHeight="1" x14ac:dyDescent="0.2">
      <c r="A115" s="695" t="s">
        <v>76</v>
      </c>
      <c r="B115" s="699" t="s">
        <v>86</v>
      </c>
      <c r="C115" s="735">
        <v>1</v>
      </c>
      <c r="D115" s="735">
        <v>1</v>
      </c>
      <c r="E115" s="735">
        <v>0</v>
      </c>
      <c r="F115" s="735">
        <v>0</v>
      </c>
      <c r="G115" s="735">
        <v>0</v>
      </c>
      <c r="H115" s="735">
        <v>1</v>
      </c>
      <c r="I115" s="735">
        <v>0</v>
      </c>
      <c r="J115" s="735">
        <v>0</v>
      </c>
      <c r="K115" s="690">
        <f>SUM(C115:J115)</f>
        <v>3</v>
      </c>
    </row>
    <row r="116" spans="1:11" s="4" customFormat="1" x14ac:dyDescent="0.2">
      <c r="A116" s="696" t="s">
        <v>264</v>
      </c>
      <c r="B116" s="907"/>
      <c r="C116" s="1061"/>
      <c r="D116" s="1062"/>
      <c r="E116" s="1062"/>
      <c r="F116" s="1062"/>
      <c r="G116" s="1062"/>
      <c r="H116" s="1062"/>
      <c r="I116" s="1062"/>
      <c r="J116" s="1062"/>
      <c r="K116" s="1063"/>
    </row>
    <row r="117" spans="1:11" s="2" customFormat="1" x14ac:dyDescent="0.2">
      <c r="A117" s="697" t="s">
        <v>197</v>
      </c>
      <c r="B117" s="750" t="s">
        <v>196</v>
      </c>
      <c r="C117" s="691"/>
      <c r="D117" s="692"/>
      <c r="E117" s="692"/>
      <c r="F117" s="692"/>
      <c r="G117" s="692"/>
      <c r="H117" s="692"/>
      <c r="I117" s="692"/>
      <c r="J117" s="692"/>
      <c r="K117" s="693"/>
    </row>
    <row r="118" spans="1:11" ht="15" customHeight="1" x14ac:dyDescent="0.2">
      <c r="A118" s="695" t="s">
        <v>211</v>
      </c>
      <c r="B118" s="906" t="s">
        <v>198</v>
      </c>
      <c r="C118" s="736"/>
      <c r="D118" s="736"/>
      <c r="E118" s="736"/>
      <c r="F118" s="736"/>
      <c r="G118" s="736"/>
      <c r="H118" s="736"/>
      <c r="I118" s="736"/>
      <c r="J118" s="736"/>
      <c r="K118" s="689">
        <f>SUM(C118:J118)</f>
        <v>0</v>
      </c>
    </row>
    <row r="119" spans="1:11" x14ac:dyDescent="0.2">
      <c r="A119" s="695" t="s">
        <v>212</v>
      </c>
      <c r="B119" s="906" t="s">
        <v>199</v>
      </c>
      <c r="C119" s="737">
        <v>17</v>
      </c>
      <c r="D119" s="737">
        <v>2</v>
      </c>
      <c r="E119" s="736"/>
      <c r="F119" s="736"/>
      <c r="G119" s="737">
        <v>9</v>
      </c>
      <c r="H119" s="737">
        <v>0</v>
      </c>
      <c r="I119" s="736"/>
      <c r="J119" s="736"/>
      <c r="K119" s="689">
        <f t="shared" ref="K119:K131" si="14">SUM(C119:J119)</f>
        <v>28</v>
      </c>
    </row>
    <row r="120" spans="1:11" x14ac:dyDescent="0.2">
      <c r="A120" s="100" t="s">
        <v>213</v>
      </c>
      <c r="B120" s="906" t="s">
        <v>200</v>
      </c>
      <c r="C120" s="736"/>
      <c r="D120" s="736"/>
      <c r="E120" s="736"/>
      <c r="F120" s="736"/>
      <c r="G120" s="736"/>
      <c r="H120" s="736"/>
      <c r="I120" s="736"/>
      <c r="J120" s="736"/>
      <c r="K120" s="14">
        <f t="shared" si="14"/>
        <v>0</v>
      </c>
    </row>
    <row r="121" spans="1:11" x14ac:dyDescent="0.2">
      <c r="A121" s="100" t="s">
        <v>214</v>
      </c>
      <c r="B121" s="906" t="s">
        <v>201</v>
      </c>
      <c r="C121" s="736"/>
      <c r="D121" s="736"/>
      <c r="E121" s="736"/>
      <c r="F121" s="736"/>
      <c r="G121" s="736"/>
      <c r="H121" s="736"/>
      <c r="I121" s="736"/>
      <c r="J121" s="736"/>
      <c r="K121" s="14">
        <f t="shared" si="14"/>
        <v>0</v>
      </c>
    </row>
    <row r="122" spans="1:11" x14ac:dyDescent="0.2">
      <c r="A122" s="100" t="s">
        <v>215</v>
      </c>
      <c r="B122" s="906" t="s">
        <v>202</v>
      </c>
      <c r="C122" s="736"/>
      <c r="D122" s="736"/>
      <c r="E122" s="736"/>
      <c r="F122" s="736"/>
      <c r="G122" s="736"/>
      <c r="H122" s="736"/>
      <c r="I122" s="736"/>
      <c r="J122" s="736"/>
      <c r="K122" s="14">
        <f t="shared" si="14"/>
        <v>0</v>
      </c>
    </row>
    <row r="123" spans="1:11" x14ac:dyDescent="0.2">
      <c r="A123" s="100" t="s">
        <v>216</v>
      </c>
      <c r="B123" s="906" t="s">
        <v>203</v>
      </c>
      <c r="C123" s="737">
        <v>22</v>
      </c>
      <c r="D123" s="737">
        <v>9</v>
      </c>
      <c r="E123" s="736"/>
      <c r="F123" s="736"/>
      <c r="G123" s="737">
        <v>20</v>
      </c>
      <c r="H123" s="737"/>
      <c r="I123" s="737">
        <v>1</v>
      </c>
      <c r="J123" s="737">
        <v>0</v>
      </c>
      <c r="K123" s="14">
        <f t="shared" si="14"/>
        <v>52</v>
      </c>
    </row>
    <row r="124" spans="1:11" x14ac:dyDescent="0.2">
      <c r="A124" s="100" t="s">
        <v>210</v>
      </c>
      <c r="B124" s="906" t="s">
        <v>204</v>
      </c>
      <c r="C124" s="737">
        <v>12</v>
      </c>
      <c r="D124" s="737">
        <v>2</v>
      </c>
      <c r="E124" s="736"/>
      <c r="F124" s="736"/>
      <c r="G124" s="737">
        <v>0</v>
      </c>
      <c r="H124" s="737">
        <v>1</v>
      </c>
      <c r="I124" s="737"/>
      <c r="J124" s="737"/>
      <c r="K124" s="14">
        <f t="shared" si="14"/>
        <v>15</v>
      </c>
    </row>
    <row r="125" spans="1:11" x14ac:dyDescent="0.2">
      <c r="A125" s="100" t="s">
        <v>217</v>
      </c>
      <c r="B125" s="906" t="s">
        <v>205</v>
      </c>
      <c r="C125" s="737"/>
      <c r="D125" s="737"/>
      <c r="E125" s="736"/>
      <c r="F125" s="736"/>
      <c r="G125" s="737">
        <v>0</v>
      </c>
      <c r="H125" s="737"/>
      <c r="I125" s="737">
        <v>2</v>
      </c>
      <c r="J125" s="737"/>
      <c r="K125" s="14">
        <f t="shared" si="14"/>
        <v>2</v>
      </c>
    </row>
    <row r="126" spans="1:11" x14ac:dyDescent="0.2">
      <c r="A126" s="100" t="s">
        <v>218</v>
      </c>
      <c r="B126" s="906" t="s">
        <v>206</v>
      </c>
      <c r="C126" s="736"/>
      <c r="D126" s="736"/>
      <c r="E126" s="736"/>
      <c r="F126" s="736"/>
      <c r="G126" s="736"/>
      <c r="H126" s="736"/>
      <c r="I126" s="736"/>
      <c r="J126" s="736"/>
      <c r="K126" s="14">
        <f t="shared" si="14"/>
        <v>0</v>
      </c>
    </row>
    <row r="127" spans="1:11" x14ac:dyDescent="0.2">
      <c r="A127" s="100" t="s">
        <v>219</v>
      </c>
      <c r="B127" s="906" t="s">
        <v>207</v>
      </c>
      <c r="C127" s="736"/>
      <c r="D127" s="736"/>
      <c r="E127" s="736"/>
      <c r="F127" s="736"/>
      <c r="G127" s="736"/>
      <c r="H127" s="736"/>
      <c r="I127" s="736"/>
      <c r="J127" s="736"/>
      <c r="K127" s="18">
        <f t="shared" si="14"/>
        <v>0</v>
      </c>
    </row>
    <row r="128" spans="1:11" x14ac:dyDescent="0.2">
      <c r="A128" s="100" t="s">
        <v>209</v>
      </c>
      <c r="B128" s="906" t="s">
        <v>208</v>
      </c>
      <c r="C128" s="736"/>
      <c r="D128" s="736"/>
      <c r="E128" s="736"/>
      <c r="F128" s="736"/>
      <c r="G128" s="736"/>
      <c r="H128" s="736"/>
      <c r="I128" s="736"/>
      <c r="J128" s="736"/>
      <c r="K128" s="18">
        <f t="shared" si="14"/>
        <v>0</v>
      </c>
    </row>
    <row r="129" spans="1:11" x14ac:dyDescent="0.2">
      <c r="A129" s="210" t="s">
        <v>85</v>
      </c>
      <c r="B129" s="752" t="s">
        <v>86</v>
      </c>
      <c r="C129" s="9">
        <f t="shared" ref="C129:K129" si="15">SUM(C118:C128)</f>
        <v>51</v>
      </c>
      <c r="D129" s="9">
        <f t="shared" si="15"/>
        <v>13</v>
      </c>
      <c r="E129" s="9">
        <f t="shared" si="15"/>
        <v>0</v>
      </c>
      <c r="F129" s="9">
        <f t="shared" si="15"/>
        <v>0</v>
      </c>
      <c r="G129" s="9">
        <f t="shared" si="15"/>
        <v>29</v>
      </c>
      <c r="H129" s="9">
        <f t="shared" si="15"/>
        <v>1</v>
      </c>
      <c r="I129" s="9">
        <f t="shared" si="15"/>
        <v>3</v>
      </c>
      <c r="J129" s="9">
        <f t="shared" si="15"/>
        <v>0</v>
      </c>
      <c r="K129" s="18">
        <f t="shared" si="15"/>
        <v>97</v>
      </c>
    </row>
    <row r="130" spans="1:11" ht="15" customHeight="1" x14ac:dyDescent="0.2">
      <c r="A130" s="100" t="s">
        <v>70</v>
      </c>
      <c r="B130" s="699" t="s">
        <v>86</v>
      </c>
      <c r="C130" s="738">
        <v>24</v>
      </c>
      <c r="D130" s="738">
        <v>7</v>
      </c>
      <c r="E130" s="739"/>
      <c r="F130" s="739"/>
      <c r="G130" s="738">
        <v>22</v>
      </c>
      <c r="H130" s="738">
        <v>0</v>
      </c>
      <c r="I130" s="738">
        <v>3</v>
      </c>
      <c r="J130" s="738">
        <v>0</v>
      </c>
      <c r="K130" s="14">
        <f t="shared" si="14"/>
        <v>56</v>
      </c>
    </row>
    <row r="131" spans="1:11" ht="15" customHeight="1" thickBot="1" x14ac:dyDescent="0.25">
      <c r="A131" s="100" t="s">
        <v>75</v>
      </c>
      <c r="B131" s="699" t="s">
        <v>86</v>
      </c>
      <c r="C131" s="740">
        <v>1</v>
      </c>
      <c r="D131" s="740">
        <v>0</v>
      </c>
      <c r="E131" s="741"/>
      <c r="F131" s="741"/>
      <c r="G131" s="740">
        <v>1</v>
      </c>
      <c r="H131" s="740">
        <v>0</v>
      </c>
      <c r="I131" s="740">
        <v>0</v>
      </c>
      <c r="J131" s="740">
        <v>0</v>
      </c>
      <c r="K131" s="14">
        <f t="shared" si="14"/>
        <v>2</v>
      </c>
    </row>
    <row r="132" spans="1:11" ht="15" customHeight="1" x14ac:dyDescent="0.2">
      <c r="A132" s="102" t="s">
        <v>268</v>
      </c>
      <c r="B132" s="908"/>
      <c r="C132" s="1061"/>
      <c r="D132" s="1062"/>
      <c r="E132" s="1062"/>
      <c r="F132" s="1062"/>
      <c r="G132" s="1062"/>
      <c r="H132" s="1062"/>
      <c r="I132" s="1062"/>
      <c r="J132" s="1062"/>
      <c r="K132" s="1063"/>
    </row>
    <row r="133" spans="1:11" x14ac:dyDescent="0.2">
      <c r="A133" s="207" t="s">
        <v>197</v>
      </c>
      <c r="B133" s="750" t="s">
        <v>196</v>
      </c>
      <c r="C133" s="1021"/>
      <c r="D133" s="1022"/>
      <c r="E133" s="1022"/>
      <c r="F133" s="1022"/>
      <c r="G133" s="1022"/>
      <c r="H133" s="1022"/>
      <c r="I133" s="1022"/>
      <c r="J133" s="1022"/>
      <c r="K133" s="1023"/>
    </row>
    <row r="134" spans="1:11" ht="15" customHeight="1" x14ac:dyDescent="0.2">
      <c r="A134" s="100" t="s">
        <v>211</v>
      </c>
      <c r="B134" s="906" t="s">
        <v>198</v>
      </c>
      <c r="C134" s="742"/>
      <c r="D134" s="742"/>
      <c r="E134" s="742"/>
      <c r="F134" s="742"/>
      <c r="G134" s="742"/>
      <c r="H134" s="742"/>
      <c r="I134" s="742"/>
      <c r="J134" s="742"/>
      <c r="K134" s="88">
        <f>SUM(C134:J134)</f>
        <v>0</v>
      </c>
    </row>
    <row r="135" spans="1:11" ht="15" customHeight="1" x14ac:dyDescent="0.2">
      <c r="A135" s="100" t="s">
        <v>212</v>
      </c>
      <c r="B135" s="906" t="s">
        <v>199</v>
      </c>
      <c r="C135" s="742">
        <v>165</v>
      </c>
      <c r="D135" s="742">
        <v>99</v>
      </c>
      <c r="E135" s="742">
        <v>36</v>
      </c>
      <c r="F135" s="742">
        <v>39</v>
      </c>
      <c r="G135" s="742">
        <v>102</v>
      </c>
      <c r="H135" s="742">
        <v>92</v>
      </c>
      <c r="I135" s="742">
        <v>1</v>
      </c>
      <c r="J135" s="742">
        <v>0</v>
      </c>
      <c r="K135" s="88">
        <f t="shared" ref="K135:K143" si="16">SUM(C135:J135)</f>
        <v>534</v>
      </c>
    </row>
    <row r="136" spans="1:11" ht="15" customHeight="1" x14ac:dyDescent="0.2">
      <c r="A136" s="100" t="s">
        <v>213</v>
      </c>
      <c r="B136" s="906" t="s">
        <v>200</v>
      </c>
      <c r="C136" s="742">
        <v>47</v>
      </c>
      <c r="D136" s="742">
        <v>9</v>
      </c>
      <c r="E136" s="742"/>
      <c r="F136" s="742"/>
      <c r="G136" s="742">
        <v>48</v>
      </c>
      <c r="H136" s="742">
        <v>24</v>
      </c>
      <c r="I136" s="742">
        <v>1</v>
      </c>
      <c r="J136" s="742">
        <v>1</v>
      </c>
      <c r="K136" s="88">
        <f t="shared" si="16"/>
        <v>130</v>
      </c>
    </row>
    <row r="137" spans="1:11" ht="15" customHeight="1" x14ac:dyDescent="0.2">
      <c r="A137" s="100" t="s">
        <v>214</v>
      </c>
      <c r="B137" s="906" t="s">
        <v>201</v>
      </c>
      <c r="C137" s="742">
        <v>58</v>
      </c>
      <c r="D137" s="742">
        <v>23</v>
      </c>
      <c r="E137" s="742"/>
      <c r="F137" s="742"/>
      <c r="G137" s="742">
        <v>35</v>
      </c>
      <c r="H137" s="742"/>
      <c r="I137" s="742">
        <v>0</v>
      </c>
      <c r="J137" s="742">
        <v>1</v>
      </c>
      <c r="K137" s="88">
        <f t="shared" si="16"/>
        <v>117</v>
      </c>
    </row>
    <row r="138" spans="1:11" ht="15" customHeight="1" x14ac:dyDescent="0.2">
      <c r="A138" s="100" t="s">
        <v>215</v>
      </c>
      <c r="B138" s="906" t="s">
        <v>202</v>
      </c>
      <c r="C138" s="742">
        <v>20</v>
      </c>
      <c r="D138" s="742">
        <v>10</v>
      </c>
      <c r="E138" s="742"/>
      <c r="F138" s="742"/>
      <c r="G138" s="742">
        <v>13</v>
      </c>
      <c r="H138" s="742">
        <v>23</v>
      </c>
      <c r="I138" s="742"/>
      <c r="J138" s="742"/>
      <c r="K138" s="88">
        <f t="shared" si="16"/>
        <v>66</v>
      </c>
    </row>
    <row r="139" spans="1:11" ht="15" customHeight="1" x14ac:dyDescent="0.2">
      <c r="A139" s="100" t="s">
        <v>216</v>
      </c>
      <c r="B139" s="906" t="s">
        <v>203</v>
      </c>
      <c r="C139" s="742">
        <v>49</v>
      </c>
      <c r="D139" s="742">
        <v>21</v>
      </c>
      <c r="E139" s="742"/>
      <c r="F139" s="742"/>
      <c r="G139" s="742">
        <v>21</v>
      </c>
      <c r="H139" s="742">
        <v>7</v>
      </c>
      <c r="I139" s="742">
        <v>3</v>
      </c>
      <c r="J139" s="742">
        <v>0</v>
      </c>
      <c r="K139" s="88">
        <f t="shared" si="16"/>
        <v>101</v>
      </c>
    </row>
    <row r="140" spans="1:11" ht="15" customHeight="1" x14ac:dyDescent="0.2">
      <c r="A140" s="100" t="s">
        <v>210</v>
      </c>
      <c r="B140" s="906" t="s">
        <v>204</v>
      </c>
      <c r="C140" s="742">
        <v>12</v>
      </c>
      <c r="D140" s="742">
        <v>2</v>
      </c>
      <c r="E140" s="742"/>
      <c r="F140" s="742"/>
      <c r="G140" s="742">
        <v>0</v>
      </c>
      <c r="H140" s="742">
        <v>1</v>
      </c>
      <c r="I140" s="742"/>
      <c r="J140" s="742"/>
      <c r="K140" s="88">
        <f t="shared" si="16"/>
        <v>15</v>
      </c>
    </row>
    <row r="141" spans="1:11" ht="15" customHeight="1" x14ac:dyDescent="0.2">
      <c r="A141" s="100" t="s">
        <v>217</v>
      </c>
      <c r="B141" s="906" t="s">
        <v>205</v>
      </c>
      <c r="C141" s="742">
        <v>59</v>
      </c>
      <c r="D141" s="742">
        <v>19</v>
      </c>
      <c r="E141" s="742"/>
      <c r="F141" s="742"/>
      <c r="G141" s="742">
        <v>29</v>
      </c>
      <c r="H141" s="742">
        <v>18</v>
      </c>
      <c r="I141" s="742">
        <v>5</v>
      </c>
      <c r="J141" s="742">
        <v>1</v>
      </c>
      <c r="K141" s="88">
        <f t="shared" si="16"/>
        <v>131</v>
      </c>
    </row>
    <row r="142" spans="1:11" ht="15" customHeight="1" x14ac:dyDescent="0.2">
      <c r="A142" s="100" t="s">
        <v>218</v>
      </c>
      <c r="B142" s="906" t="s">
        <v>206</v>
      </c>
      <c r="C142" s="742"/>
      <c r="D142" s="742"/>
      <c r="E142" s="742"/>
      <c r="F142" s="742"/>
      <c r="G142" s="742"/>
      <c r="H142" s="742"/>
      <c r="I142" s="742"/>
      <c r="J142" s="742"/>
      <c r="K142" s="88">
        <f t="shared" si="16"/>
        <v>0</v>
      </c>
    </row>
    <row r="143" spans="1:11" ht="15" customHeight="1" x14ac:dyDescent="0.2">
      <c r="A143" s="100" t="s">
        <v>219</v>
      </c>
      <c r="B143" s="906" t="s">
        <v>207</v>
      </c>
      <c r="C143" s="742">
        <v>175</v>
      </c>
      <c r="D143" s="742">
        <v>86</v>
      </c>
      <c r="E143" s="742"/>
      <c r="F143" s="742"/>
      <c r="G143" s="742">
        <v>0</v>
      </c>
      <c r="H143" s="742">
        <v>0</v>
      </c>
      <c r="I143" s="742"/>
      <c r="J143" s="742"/>
      <c r="K143" s="90">
        <f t="shared" si="16"/>
        <v>261</v>
      </c>
    </row>
    <row r="144" spans="1:11" ht="15" customHeight="1" thickBot="1" x14ac:dyDescent="0.25">
      <c r="A144" s="100" t="s">
        <v>209</v>
      </c>
      <c r="B144" s="906" t="s">
        <v>208</v>
      </c>
      <c r="C144" s="743">
        <v>17</v>
      </c>
      <c r="D144" s="743">
        <v>5</v>
      </c>
      <c r="E144" s="743"/>
      <c r="F144" s="743"/>
      <c r="G144" s="743">
        <v>12</v>
      </c>
      <c r="H144" s="743">
        <v>24</v>
      </c>
      <c r="I144" s="743"/>
      <c r="J144" s="743"/>
      <c r="K144" s="88">
        <f>SUM(C144:J144)</f>
        <v>58</v>
      </c>
    </row>
    <row r="145" spans="1:11" x14ac:dyDescent="0.2">
      <c r="A145" s="136" t="s">
        <v>87</v>
      </c>
      <c r="B145" s="137" t="s">
        <v>86</v>
      </c>
      <c r="C145" s="748">
        <v>602</v>
      </c>
      <c r="D145" s="748">
        <v>274</v>
      </c>
      <c r="E145" s="748">
        <v>36</v>
      </c>
      <c r="F145" s="748">
        <v>39</v>
      </c>
      <c r="G145" s="748">
        <v>260</v>
      </c>
      <c r="H145" s="748">
        <v>189</v>
      </c>
      <c r="I145" s="748">
        <v>10</v>
      </c>
      <c r="J145" s="748">
        <v>3</v>
      </c>
      <c r="K145" s="138">
        <f>SUM(K134:K144)</f>
        <v>1413</v>
      </c>
    </row>
    <row r="146" spans="1:11" x14ac:dyDescent="0.2">
      <c r="A146" s="10" t="s">
        <v>73</v>
      </c>
      <c r="B146" s="91" t="s">
        <v>86</v>
      </c>
      <c r="C146" s="745">
        <v>388</v>
      </c>
      <c r="D146" s="745">
        <v>179</v>
      </c>
      <c r="E146" s="745">
        <v>36</v>
      </c>
      <c r="F146" s="745">
        <v>38</v>
      </c>
      <c r="G146" s="745">
        <v>161</v>
      </c>
      <c r="H146" s="745">
        <v>131</v>
      </c>
      <c r="I146" s="745">
        <v>6</v>
      </c>
      <c r="J146" s="745">
        <v>1</v>
      </c>
      <c r="K146" s="14">
        <f>SUM(C146:J146)</f>
        <v>940</v>
      </c>
    </row>
    <row r="147" spans="1:11" ht="13.5" thickBot="1" x14ac:dyDescent="0.25">
      <c r="A147" s="35" t="s">
        <v>74</v>
      </c>
      <c r="B147" s="92" t="s">
        <v>86</v>
      </c>
      <c r="C147" s="747">
        <v>22</v>
      </c>
      <c r="D147" s="747">
        <v>6</v>
      </c>
      <c r="E147" s="747">
        <v>0</v>
      </c>
      <c r="F147" s="747">
        <v>0</v>
      </c>
      <c r="G147" s="747">
        <v>6</v>
      </c>
      <c r="H147" s="747">
        <v>3</v>
      </c>
      <c r="I147" s="747">
        <v>2</v>
      </c>
      <c r="J147" s="747">
        <v>1</v>
      </c>
      <c r="K147" s="15">
        <f>SUM(C147:J147)</f>
        <v>40</v>
      </c>
    </row>
    <row r="149" spans="1:11" ht="15" customHeight="1" x14ac:dyDescent="0.2">
      <c r="A149" s="1076"/>
      <c r="B149" s="1076"/>
      <c r="C149" s="1076"/>
      <c r="D149" s="1076"/>
      <c r="E149" s="1076"/>
      <c r="F149" s="1076"/>
      <c r="G149" s="1076"/>
      <c r="H149" s="1076"/>
      <c r="I149" s="1076"/>
      <c r="J149" s="1076"/>
      <c r="K149" s="1076"/>
    </row>
    <row r="150" spans="1:11" ht="15" customHeight="1" x14ac:dyDescent="0.2">
      <c r="A150" s="1076"/>
      <c r="B150" s="1076"/>
      <c r="C150" s="1076"/>
      <c r="D150" s="1076"/>
      <c r="E150" s="1076"/>
      <c r="F150" s="1076"/>
      <c r="G150" s="1076"/>
      <c r="H150" s="1076"/>
      <c r="I150" s="1076"/>
      <c r="J150" s="1076"/>
      <c r="K150" s="1076"/>
    </row>
  </sheetData>
  <sheetProtection password="CC2B" sheet="1" objects="1" scenarios="1"/>
  <mergeCells count="24">
    <mergeCell ref="C37:K37"/>
    <mergeCell ref="C52:K52"/>
    <mergeCell ref="C53:K53"/>
    <mergeCell ref="C5:K5"/>
    <mergeCell ref="C4:K4"/>
    <mergeCell ref="C20:K20"/>
    <mergeCell ref="C21:K21"/>
    <mergeCell ref="C36:K36"/>
    <mergeCell ref="I2:J2"/>
    <mergeCell ref="A1:K1"/>
    <mergeCell ref="C2:D2"/>
    <mergeCell ref="E2:F2"/>
    <mergeCell ref="G2:H2"/>
    <mergeCell ref="A150:K150"/>
    <mergeCell ref="C132:K132"/>
    <mergeCell ref="C133:K133"/>
    <mergeCell ref="C85:K85"/>
    <mergeCell ref="C100:K100"/>
    <mergeCell ref="C101:K101"/>
    <mergeCell ref="C68:K68"/>
    <mergeCell ref="C69:K69"/>
    <mergeCell ref="C84:K84"/>
    <mergeCell ref="C116:K116"/>
    <mergeCell ref="A149:K149"/>
  </mergeCells>
  <pageMargins left="0.23622047244094491" right="0.23622047244094491" top="0.74803149606299213" bottom="0.74803149606299213" header="0.31496062992125984" footer="0.31496062992125984"/>
  <pageSetup paperSize="9" scale="59" firstPageNumber="16" orientation="portrait" useFirstPageNumber="1" r:id="rId1"/>
  <headerFooter>
    <oddFooter>&amp;C&amp;P</oddFooter>
  </headerFooter>
  <ignoredErrors>
    <ignoredError sqref="K17 K129 K145" formula="1"/>
    <ignoredError sqref="B6:B16 B118:B128 B134:B144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6"/>
  <dimension ref="A1:Z133"/>
  <sheetViews>
    <sheetView topLeftCell="A47" zoomScaleNormal="100" workbookViewId="0">
      <selection activeCell="X90" sqref="X90"/>
    </sheetView>
  </sheetViews>
  <sheetFormatPr defaultColWidth="9.140625" defaultRowHeight="12.75" x14ac:dyDescent="0.2"/>
  <cols>
    <col min="1" max="1" width="47.85546875" style="2" customWidth="1"/>
    <col min="2" max="2" width="6.7109375" style="166" customWidth="1"/>
    <col min="3" max="3" width="10.42578125" style="3" customWidth="1"/>
    <col min="4" max="4" width="8.28515625" style="1" customWidth="1"/>
    <col min="5" max="5" width="7.42578125" style="1" customWidth="1"/>
    <col min="6" max="7" width="9.140625" style="1" customWidth="1"/>
    <col min="8" max="8" width="8.5703125" style="1" customWidth="1"/>
    <col min="9" max="9" width="7.42578125" style="1" customWidth="1"/>
    <col min="10" max="12" width="8.7109375" style="1" customWidth="1"/>
    <col min="13" max="13" width="8.140625" style="1" customWidth="1"/>
    <col min="14" max="15" width="8.5703125" style="1" customWidth="1"/>
    <col min="16" max="16" width="8.140625" style="1" customWidth="1"/>
    <col min="17" max="16384" width="9.140625" style="1"/>
  </cols>
  <sheetData>
    <row r="1" spans="1:23" ht="42.75" customHeight="1" x14ac:dyDescent="0.25">
      <c r="A1" s="1080" t="s">
        <v>148</v>
      </c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996"/>
      <c r="O1" s="996"/>
      <c r="P1" s="996"/>
      <c r="Q1" s="996"/>
      <c r="R1" s="998"/>
      <c r="T1" s="57"/>
      <c r="U1" s="56"/>
      <c r="V1" s="56"/>
      <c r="W1" s="56"/>
    </row>
    <row r="2" spans="1:23" s="4" customFormat="1" ht="38.25" customHeight="1" x14ac:dyDescent="0.2">
      <c r="A2" s="909" t="s">
        <v>268</v>
      </c>
      <c r="B2" s="910"/>
      <c r="C2" s="1015" t="s">
        <v>0</v>
      </c>
      <c r="D2" s="1081"/>
      <c r="E2" s="1081"/>
      <c r="F2" s="1016"/>
      <c r="G2" s="1015" t="s">
        <v>2</v>
      </c>
      <c r="H2" s="1081"/>
      <c r="I2" s="1081"/>
      <c r="J2" s="1016"/>
      <c r="K2" s="1015" t="s">
        <v>1</v>
      </c>
      <c r="L2" s="1081"/>
      <c r="M2" s="1081"/>
      <c r="N2" s="1016"/>
      <c r="O2" s="1015" t="s">
        <v>3</v>
      </c>
      <c r="P2" s="1081"/>
      <c r="Q2" s="1081"/>
      <c r="R2" s="1082"/>
    </row>
    <row r="3" spans="1:23" s="4" customFormat="1" ht="51.75" customHeight="1" thickBot="1" x14ac:dyDescent="0.25">
      <c r="A3" s="256"/>
      <c r="B3" s="911"/>
      <c r="C3" s="99" t="s">
        <v>183</v>
      </c>
      <c r="D3" s="99" t="s">
        <v>18</v>
      </c>
      <c r="E3" s="99" t="s">
        <v>77</v>
      </c>
      <c r="F3" s="99" t="s">
        <v>78</v>
      </c>
      <c r="G3" s="99" t="s">
        <v>183</v>
      </c>
      <c r="H3" s="99" t="s">
        <v>18</v>
      </c>
      <c r="I3" s="99" t="s">
        <v>77</v>
      </c>
      <c r="J3" s="99" t="s">
        <v>78</v>
      </c>
      <c r="K3" s="99" t="s">
        <v>183</v>
      </c>
      <c r="L3" s="99" t="s">
        <v>18</v>
      </c>
      <c r="M3" s="99" t="s">
        <v>77</v>
      </c>
      <c r="N3" s="99" t="s">
        <v>78</v>
      </c>
      <c r="O3" s="99" t="s">
        <v>183</v>
      </c>
      <c r="P3" s="99" t="s">
        <v>18</v>
      </c>
      <c r="Q3" s="99" t="s">
        <v>77</v>
      </c>
      <c r="R3" s="99" t="s">
        <v>78</v>
      </c>
    </row>
    <row r="4" spans="1:23" s="5" customFormat="1" x14ac:dyDescent="0.2">
      <c r="A4" s="68" t="s">
        <v>258</v>
      </c>
      <c r="B4" s="902"/>
      <c r="C4" s="1058"/>
      <c r="D4" s="1059"/>
      <c r="E4" s="1059"/>
      <c r="F4" s="1059"/>
      <c r="G4" s="1059"/>
      <c r="H4" s="1059"/>
      <c r="I4" s="1059"/>
      <c r="J4" s="1059"/>
      <c r="K4" s="1059"/>
      <c r="L4" s="1059"/>
      <c r="M4" s="1059"/>
      <c r="N4" s="1059"/>
      <c r="O4" s="1059"/>
      <c r="P4" s="1059"/>
      <c r="Q4" s="1059"/>
      <c r="R4" s="1060"/>
    </row>
    <row r="5" spans="1:23" s="2" customFormat="1" x14ac:dyDescent="0.2">
      <c r="A5" s="207" t="s">
        <v>197</v>
      </c>
      <c r="B5" s="750" t="s">
        <v>196</v>
      </c>
      <c r="C5" s="216"/>
      <c r="D5" s="21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218"/>
    </row>
    <row r="6" spans="1:23" x14ac:dyDescent="0.2">
      <c r="A6" s="100" t="s">
        <v>211</v>
      </c>
      <c r="B6" s="906" t="s">
        <v>198</v>
      </c>
      <c r="C6" s="759"/>
      <c r="D6" s="760"/>
      <c r="E6" s="760"/>
      <c r="F6" s="760"/>
      <c r="G6" s="760"/>
      <c r="H6" s="760"/>
      <c r="I6" s="760"/>
      <c r="J6" s="760"/>
      <c r="K6" s="760"/>
      <c r="L6" s="760"/>
      <c r="M6" s="760"/>
      <c r="N6" s="760"/>
      <c r="O6" s="760"/>
      <c r="P6" s="760"/>
      <c r="Q6" s="760"/>
      <c r="R6" s="761"/>
    </row>
    <row r="7" spans="1:23" x14ac:dyDescent="0.2">
      <c r="A7" s="100" t="s">
        <v>212</v>
      </c>
      <c r="B7" s="906" t="s">
        <v>199</v>
      </c>
      <c r="C7" s="759"/>
      <c r="D7" s="760"/>
      <c r="E7" s="760"/>
      <c r="F7" s="760"/>
      <c r="G7" s="760"/>
      <c r="H7" s="760"/>
      <c r="I7" s="760"/>
      <c r="J7" s="760"/>
      <c r="K7" s="760"/>
      <c r="L7" s="760"/>
      <c r="M7" s="760"/>
      <c r="N7" s="760"/>
      <c r="O7" s="760"/>
      <c r="P7" s="760"/>
      <c r="Q7" s="760"/>
      <c r="R7" s="761"/>
    </row>
    <row r="8" spans="1:23" x14ac:dyDescent="0.2">
      <c r="A8" s="100" t="s">
        <v>213</v>
      </c>
      <c r="B8" s="906" t="s">
        <v>200</v>
      </c>
      <c r="C8" s="759"/>
      <c r="D8" s="760"/>
      <c r="E8" s="760"/>
      <c r="F8" s="760"/>
      <c r="G8" s="760"/>
      <c r="H8" s="760"/>
      <c r="I8" s="760"/>
      <c r="J8" s="760"/>
      <c r="K8" s="760"/>
      <c r="L8" s="760"/>
      <c r="M8" s="760"/>
      <c r="N8" s="760"/>
      <c r="O8" s="760"/>
      <c r="P8" s="760"/>
      <c r="Q8" s="760"/>
      <c r="R8" s="761"/>
    </row>
    <row r="9" spans="1:23" x14ac:dyDescent="0.2">
      <c r="A9" s="100" t="s">
        <v>214</v>
      </c>
      <c r="B9" s="906" t="s">
        <v>201</v>
      </c>
      <c r="C9" s="765">
        <v>764</v>
      </c>
      <c r="D9" s="766">
        <v>814</v>
      </c>
      <c r="E9" s="766">
        <v>375</v>
      </c>
      <c r="F9" s="766">
        <v>271</v>
      </c>
      <c r="G9" s="766"/>
      <c r="H9" s="766"/>
      <c r="I9" s="766"/>
      <c r="J9" s="766"/>
      <c r="K9" s="765">
        <v>66</v>
      </c>
      <c r="L9" s="766">
        <v>68</v>
      </c>
      <c r="M9" s="766">
        <v>52</v>
      </c>
      <c r="N9" s="766">
        <v>45</v>
      </c>
      <c r="O9" s="765">
        <v>10</v>
      </c>
      <c r="P9" s="766">
        <v>11</v>
      </c>
      <c r="Q9" s="766">
        <v>6</v>
      </c>
      <c r="R9" s="767">
        <v>6</v>
      </c>
    </row>
    <row r="10" spans="1:23" x14ac:dyDescent="0.2">
      <c r="A10" s="100" t="s">
        <v>215</v>
      </c>
      <c r="B10" s="906" t="s">
        <v>202</v>
      </c>
      <c r="C10" s="765">
        <v>289</v>
      </c>
      <c r="D10" s="766">
        <v>307</v>
      </c>
      <c r="E10" s="766">
        <v>229</v>
      </c>
      <c r="F10" s="766">
        <v>168</v>
      </c>
      <c r="G10" s="766"/>
      <c r="H10" s="766"/>
      <c r="I10" s="766"/>
      <c r="J10" s="766"/>
      <c r="K10" s="765">
        <v>85</v>
      </c>
      <c r="L10" s="766">
        <v>89</v>
      </c>
      <c r="M10" s="766">
        <v>64</v>
      </c>
      <c r="N10" s="766">
        <v>52</v>
      </c>
      <c r="O10" s="765"/>
      <c r="P10" s="766"/>
      <c r="Q10" s="766"/>
      <c r="R10" s="767"/>
    </row>
    <row r="11" spans="1:23" x14ac:dyDescent="0.2">
      <c r="A11" s="100" t="s">
        <v>216</v>
      </c>
      <c r="B11" s="906" t="s">
        <v>203</v>
      </c>
      <c r="C11" s="759"/>
      <c r="D11" s="759"/>
      <c r="E11" s="759"/>
      <c r="F11" s="759"/>
      <c r="G11" s="759"/>
      <c r="H11" s="759"/>
      <c r="I11" s="759"/>
      <c r="J11" s="759"/>
      <c r="K11" s="759"/>
      <c r="L11" s="759"/>
      <c r="M11" s="759"/>
      <c r="N11" s="759"/>
      <c r="O11" s="759"/>
      <c r="P11" s="759"/>
      <c r="Q11" s="759"/>
      <c r="R11" s="768"/>
    </row>
    <row r="12" spans="1:23" x14ac:dyDescent="0.2">
      <c r="A12" s="100" t="s">
        <v>210</v>
      </c>
      <c r="B12" s="906" t="s">
        <v>204</v>
      </c>
      <c r="C12" s="759"/>
      <c r="D12" s="759"/>
      <c r="E12" s="759"/>
      <c r="F12" s="759"/>
      <c r="G12" s="759"/>
      <c r="H12" s="759"/>
      <c r="I12" s="759"/>
      <c r="J12" s="759"/>
      <c r="K12" s="759"/>
      <c r="L12" s="759"/>
      <c r="M12" s="759"/>
      <c r="N12" s="759"/>
      <c r="O12" s="759"/>
      <c r="P12" s="759"/>
      <c r="Q12" s="759"/>
      <c r="R12" s="768"/>
    </row>
    <row r="13" spans="1:23" x14ac:dyDescent="0.2">
      <c r="A13" s="100" t="s">
        <v>217</v>
      </c>
      <c r="B13" s="906" t="s">
        <v>205</v>
      </c>
      <c r="C13" s="759"/>
      <c r="D13" s="759"/>
      <c r="E13" s="759"/>
      <c r="F13" s="759"/>
      <c r="G13" s="759"/>
      <c r="H13" s="759"/>
      <c r="I13" s="759"/>
      <c r="J13" s="759"/>
      <c r="K13" s="759"/>
      <c r="L13" s="759"/>
      <c r="M13" s="759"/>
      <c r="N13" s="759"/>
      <c r="O13" s="759"/>
      <c r="P13" s="759"/>
      <c r="Q13" s="759"/>
      <c r="R13" s="768"/>
    </row>
    <row r="14" spans="1:23" x14ac:dyDescent="0.2">
      <c r="A14" s="100" t="s">
        <v>218</v>
      </c>
      <c r="B14" s="906" t="s">
        <v>206</v>
      </c>
      <c r="C14" s="759"/>
      <c r="D14" s="759"/>
      <c r="E14" s="759"/>
      <c r="F14" s="759"/>
      <c r="G14" s="759"/>
      <c r="H14" s="759"/>
      <c r="I14" s="759"/>
      <c r="J14" s="759"/>
      <c r="K14" s="759"/>
      <c r="L14" s="759"/>
      <c r="M14" s="759"/>
      <c r="N14" s="759"/>
      <c r="O14" s="759"/>
      <c r="P14" s="759"/>
      <c r="Q14" s="759"/>
      <c r="R14" s="768"/>
    </row>
    <row r="15" spans="1:23" x14ac:dyDescent="0.2">
      <c r="A15" s="100" t="s">
        <v>219</v>
      </c>
      <c r="B15" s="906" t="s">
        <v>207</v>
      </c>
      <c r="C15" s="765">
        <v>536</v>
      </c>
      <c r="D15" s="766">
        <v>561</v>
      </c>
      <c r="E15" s="766">
        <v>301</v>
      </c>
      <c r="F15" s="766">
        <v>246</v>
      </c>
      <c r="G15" s="766"/>
      <c r="H15" s="766"/>
      <c r="I15" s="766"/>
      <c r="J15" s="766"/>
      <c r="K15" s="765">
        <v>61</v>
      </c>
      <c r="L15" s="766">
        <v>64</v>
      </c>
      <c r="M15" s="766">
        <v>43</v>
      </c>
      <c r="N15" s="766">
        <v>33</v>
      </c>
      <c r="O15" s="765"/>
      <c r="P15" s="766"/>
      <c r="Q15" s="766"/>
      <c r="R15" s="767"/>
    </row>
    <row r="16" spans="1:23" x14ac:dyDescent="0.2">
      <c r="A16" s="100" t="s">
        <v>209</v>
      </c>
      <c r="B16" s="906" t="s">
        <v>208</v>
      </c>
      <c r="C16" s="759"/>
      <c r="D16" s="760"/>
      <c r="E16" s="760"/>
      <c r="F16" s="760"/>
      <c r="G16" s="760"/>
      <c r="H16" s="760"/>
      <c r="I16" s="760"/>
      <c r="J16" s="760"/>
      <c r="K16" s="760"/>
      <c r="L16" s="760"/>
      <c r="M16" s="760"/>
      <c r="N16" s="760"/>
      <c r="O16" s="760"/>
      <c r="P16" s="760"/>
      <c r="Q16" s="760"/>
      <c r="R16" s="761"/>
    </row>
    <row r="17" spans="1:18" ht="13.5" thickBot="1" x14ac:dyDescent="0.25">
      <c r="A17" s="210" t="s">
        <v>85</v>
      </c>
      <c r="B17" s="752" t="s">
        <v>86</v>
      </c>
      <c r="C17" s="762">
        <v>1420</v>
      </c>
      <c r="D17" s="763">
        <v>1682</v>
      </c>
      <c r="E17" s="763">
        <v>905</v>
      </c>
      <c r="F17" s="763">
        <v>685</v>
      </c>
      <c r="G17" s="763">
        <v>0</v>
      </c>
      <c r="H17" s="763">
        <v>0</v>
      </c>
      <c r="I17" s="763">
        <v>0</v>
      </c>
      <c r="J17" s="763">
        <v>0</v>
      </c>
      <c r="K17" s="763">
        <v>207</v>
      </c>
      <c r="L17" s="763">
        <v>221</v>
      </c>
      <c r="M17" s="763">
        <v>159</v>
      </c>
      <c r="N17" s="763">
        <v>130</v>
      </c>
      <c r="O17" s="763">
        <v>10</v>
      </c>
      <c r="P17" s="763">
        <v>11</v>
      </c>
      <c r="Q17" s="763">
        <v>6</v>
      </c>
      <c r="R17" s="764">
        <v>6</v>
      </c>
    </row>
    <row r="18" spans="1:18" s="462" customFormat="1" x14ac:dyDescent="0.2">
      <c r="A18" s="744" t="s">
        <v>257</v>
      </c>
      <c r="B18" s="902"/>
      <c r="C18" s="1058"/>
      <c r="D18" s="1059"/>
      <c r="E18" s="1059"/>
      <c r="F18" s="1059"/>
      <c r="G18" s="1059"/>
      <c r="H18" s="1059"/>
      <c r="I18" s="1059"/>
      <c r="J18" s="1059"/>
      <c r="K18" s="1059"/>
      <c r="L18" s="1059"/>
      <c r="M18" s="1059"/>
      <c r="N18" s="1059"/>
      <c r="O18" s="1059"/>
      <c r="P18" s="1059"/>
      <c r="Q18" s="1059"/>
      <c r="R18" s="1060"/>
    </row>
    <row r="19" spans="1:18" s="462" customFormat="1" x14ac:dyDescent="0.2">
      <c r="A19" s="749" t="s">
        <v>197</v>
      </c>
      <c r="B19" s="750" t="s">
        <v>196</v>
      </c>
      <c r="C19" s="753"/>
      <c r="D19" s="754"/>
      <c r="E19" s="754"/>
      <c r="F19" s="754"/>
      <c r="G19" s="754"/>
      <c r="H19" s="754"/>
      <c r="I19" s="754"/>
      <c r="J19" s="754"/>
      <c r="K19" s="754"/>
      <c r="L19" s="754"/>
      <c r="M19" s="754"/>
      <c r="N19" s="754"/>
      <c r="O19" s="754"/>
      <c r="P19" s="754"/>
      <c r="Q19" s="754"/>
      <c r="R19" s="755"/>
    </row>
    <row r="20" spans="1:18" s="462" customFormat="1" x14ac:dyDescent="0.2">
      <c r="A20" s="746" t="s">
        <v>211</v>
      </c>
      <c r="B20" s="906" t="s">
        <v>198</v>
      </c>
      <c r="C20" s="769"/>
      <c r="D20" s="770"/>
      <c r="E20" s="770"/>
      <c r="F20" s="770"/>
      <c r="G20" s="770"/>
      <c r="H20" s="770"/>
      <c r="I20" s="770"/>
      <c r="J20" s="770"/>
      <c r="K20" s="770"/>
      <c r="L20" s="770"/>
      <c r="M20" s="770"/>
      <c r="N20" s="770"/>
      <c r="O20" s="770"/>
      <c r="P20" s="770"/>
      <c r="Q20" s="770"/>
      <c r="R20" s="771"/>
    </row>
    <row r="21" spans="1:18" s="462" customFormat="1" x14ac:dyDescent="0.2">
      <c r="A21" s="746" t="s">
        <v>212</v>
      </c>
      <c r="B21" s="906" t="s">
        <v>199</v>
      </c>
      <c r="C21" s="769"/>
      <c r="D21" s="770"/>
      <c r="E21" s="770"/>
      <c r="F21" s="770"/>
      <c r="G21" s="770"/>
      <c r="H21" s="770"/>
      <c r="I21" s="770"/>
      <c r="J21" s="770"/>
      <c r="K21" s="770"/>
      <c r="L21" s="770"/>
      <c r="M21" s="770"/>
      <c r="N21" s="770"/>
      <c r="O21" s="770"/>
      <c r="P21" s="770"/>
      <c r="Q21" s="770"/>
      <c r="R21" s="771"/>
    </row>
    <row r="22" spans="1:18" s="462" customFormat="1" x14ac:dyDescent="0.2">
      <c r="A22" s="746" t="s">
        <v>213</v>
      </c>
      <c r="B22" s="906" t="s">
        <v>200</v>
      </c>
      <c r="C22" s="769"/>
      <c r="D22" s="770"/>
      <c r="E22" s="770"/>
      <c r="F22" s="770"/>
      <c r="G22" s="770"/>
      <c r="H22" s="770"/>
      <c r="I22" s="770"/>
      <c r="J22" s="770"/>
      <c r="K22" s="770"/>
      <c r="L22" s="770"/>
      <c r="M22" s="770"/>
      <c r="N22" s="770"/>
      <c r="O22" s="770"/>
      <c r="P22" s="770"/>
      <c r="Q22" s="770"/>
      <c r="R22" s="771"/>
    </row>
    <row r="23" spans="1:18" s="462" customFormat="1" x14ac:dyDescent="0.2">
      <c r="A23" s="746" t="s">
        <v>214</v>
      </c>
      <c r="B23" s="906" t="s">
        <v>201</v>
      </c>
      <c r="C23" s="769"/>
      <c r="D23" s="770"/>
      <c r="E23" s="770"/>
      <c r="F23" s="770"/>
      <c r="G23" s="770"/>
      <c r="H23" s="770"/>
      <c r="I23" s="770"/>
      <c r="J23" s="770"/>
      <c r="K23" s="770"/>
      <c r="L23" s="770"/>
      <c r="M23" s="770"/>
      <c r="N23" s="770"/>
      <c r="O23" s="770"/>
      <c r="P23" s="770"/>
      <c r="Q23" s="770"/>
      <c r="R23" s="771"/>
    </row>
    <row r="24" spans="1:18" s="462" customFormat="1" x14ac:dyDescent="0.2">
      <c r="A24" s="746" t="s">
        <v>215</v>
      </c>
      <c r="B24" s="906" t="s">
        <v>202</v>
      </c>
      <c r="C24" s="769"/>
      <c r="D24" s="770"/>
      <c r="E24" s="770"/>
      <c r="F24" s="770"/>
      <c r="G24" s="770"/>
      <c r="H24" s="770"/>
      <c r="I24" s="770"/>
      <c r="J24" s="770"/>
      <c r="K24" s="770"/>
      <c r="L24" s="770"/>
      <c r="M24" s="770"/>
      <c r="N24" s="770"/>
      <c r="O24" s="770"/>
      <c r="P24" s="770"/>
      <c r="Q24" s="770"/>
      <c r="R24" s="771"/>
    </row>
    <row r="25" spans="1:18" s="462" customFormat="1" x14ac:dyDescent="0.2">
      <c r="A25" s="746" t="s">
        <v>216</v>
      </c>
      <c r="B25" s="906" t="s">
        <v>203</v>
      </c>
      <c r="C25" s="769"/>
      <c r="D25" s="770"/>
      <c r="E25" s="770"/>
      <c r="F25" s="770"/>
      <c r="G25" s="770"/>
      <c r="H25" s="770"/>
      <c r="I25" s="770"/>
      <c r="J25" s="770"/>
      <c r="K25" s="770"/>
      <c r="L25" s="770"/>
      <c r="M25" s="770"/>
      <c r="N25" s="770"/>
      <c r="O25" s="770"/>
      <c r="P25" s="770"/>
      <c r="Q25" s="770"/>
      <c r="R25" s="771"/>
    </row>
    <row r="26" spans="1:18" s="462" customFormat="1" x14ac:dyDescent="0.2">
      <c r="A26" s="746" t="s">
        <v>210</v>
      </c>
      <c r="B26" s="906" t="s">
        <v>204</v>
      </c>
      <c r="C26" s="769"/>
      <c r="D26" s="770"/>
      <c r="E26" s="770"/>
      <c r="F26" s="770"/>
      <c r="G26" s="770"/>
      <c r="H26" s="770"/>
      <c r="I26" s="770"/>
      <c r="J26" s="770"/>
      <c r="K26" s="770"/>
      <c r="L26" s="770"/>
      <c r="M26" s="770"/>
      <c r="N26" s="770"/>
      <c r="O26" s="770"/>
      <c r="P26" s="770"/>
      <c r="Q26" s="770"/>
      <c r="R26" s="771"/>
    </row>
    <row r="27" spans="1:18" s="462" customFormat="1" x14ac:dyDescent="0.2">
      <c r="A27" s="746" t="s">
        <v>217</v>
      </c>
      <c r="B27" s="906" t="s">
        <v>205</v>
      </c>
      <c r="C27" s="775">
        <v>367</v>
      </c>
      <c r="D27" s="776">
        <v>468</v>
      </c>
      <c r="E27" s="776">
        <v>317</v>
      </c>
      <c r="F27" s="776">
        <v>228</v>
      </c>
      <c r="G27" s="776"/>
      <c r="H27" s="776"/>
      <c r="I27" s="776"/>
      <c r="J27" s="776"/>
      <c r="K27" s="775">
        <v>80</v>
      </c>
      <c r="L27" s="776">
        <v>86</v>
      </c>
      <c r="M27" s="776">
        <v>74</v>
      </c>
      <c r="N27" s="776">
        <v>70</v>
      </c>
      <c r="O27" s="775">
        <v>1</v>
      </c>
      <c r="P27" s="776">
        <v>1</v>
      </c>
      <c r="Q27" s="776">
        <v>1</v>
      </c>
      <c r="R27" s="777">
        <v>1</v>
      </c>
    </row>
    <row r="28" spans="1:18" s="462" customFormat="1" x14ac:dyDescent="0.2">
      <c r="A28" s="746" t="s">
        <v>218</v>
      </c>
      <c r="B28" s="906" t="s">
        <v>206</v>
      </c>
      <c r="C28" s="769"/>
      <c r="D28" s="770"/>
      <c r="E28" s="770"/>
      <c r="F28" s="770"/>
      <c r="G28" s="770"/>
      <c r="H28" s="770"/>
      <c r="I28" s="770"/>
      <c r="J28" s="770"/>
      <c r="K28" s="770"/>
      <c r="L28" s="770"/>
      <c r="M28" s="770"/>
      <c r="N28" s="770"/>
      <c r="O28" s="770"/>
      <c r="P28" s="770"/>
      <c r="Q28" s="770"/>
      <c r="R28" s="771"/>
    </row>
    <row r="29" spans="1:18" s="462" customFormat="1" x14ac:dyDescent="0.2">
      <c r="A29" s="746" t="s">
        <v>219</v>
      </c>
      <c r="B29" s="906" t="s">
        <v>207</v>
      </c>
      <c r="C29" s="772"/>
      <c r="D29" s="773"/>
      <c r="E29" s="773"/>
      <c r="F29" s="773"/>
      <c r="G29" s="773"/>
      <c r="H29" s="773"/>
      <c r="I29" s="773"/>
      <c r="J29" s="773"/>
      <c r="K29" s="773"/>
      <c r="L29" s="773"/>
      <c r="M29" s="773"/>
      <c r="N29" s="773"/>
      <c r="O29" s="773"/>
      <c r="P29" s="773"/>
      <c r="Q29" s="773"/>
      <c r="R29" s="774"/>
    </row>
    <row r="30" spans="1:18" s="462" customFormat="1" x14ac:dyDescent="0.2">
      <c r="A30" s="746" t="s">
        <v>209</v>
      </c>
      <c r="B30" s="906" t="s">
        <v>208</v>
      </c>
      <c r="C30" s="772"/>
      <c r="D30" s="773"/>
      <c r="E30" s="773"/>
      <c r="F30" s="773"/>
      <c r="G30" s="773"/>
      <c r="H30" s="773"/>
      <c r="I30" s="773"/>
      <c r="J30" s="773"/>
      <c r="K30" s="773"/>
      <c r="L30" s="773"/>
      <c r="M30" s="773"/>
      <c r="N30" s="773"/>
      <c r="O30" s="773"/>
      <c r="P30" s="773"/>
      <c r="Q30" s="773"/>
      <c r="R30" s="774"/>
    </row>
    <row r="31" spans="1:18" s="462" customFormat="1" ht="13.5" thickBot="1" x14ac:dyDescent="0.25">
      <c r="A31" s="751" t="s">
        <v>85</v>
      </c>
      <c r="B31" s="752" t="s">
        <v>86</v>
      </c>
      <c r="C31" s="756">
        <v>367</v>
      </c>
      <c r="D31" s="757">
        <f>SUM(D20:D30)</f>
        <v>468</v>
      </c>
      <c r="E31" s="757">
        <f>SUM(E20:E30)</f>
        <v>317</v>
      </c>
      <c r="F31" s="757">
        <f>SUM(F20:F30)</f>
        <v>228</v>
      </c>
      <c r="G31" s="757"/>
      <c r="H31" s="757">
        <f>SUM(H20:H30)</f>
        <v>0</v>
      </c>
      <c r="I31" s="757">
        <f>SUM(I20:I30)</f>
        <v>0</v>
      </c>
      <c r="J31" s="757">
        <f>SUM(J20:J30)</f>
        <v>0</v>
      </c>
      <c r="K31" s="757">
        <v>80</v>
      </c>
      <c r="L31" s="757">
        <f>SUM(L20:L30)</f>
        <v>86</v>
      </c>
      <c r="M31" s="757">
        <f>SUM(M20:M30)</f>
        <v>74</v>
      </c>
      <c r="N31" s="757">
        <f>SUM(N20:N30)</f>
        <v>70</v>
      </c>
      <c r="O31" s="757">
        <v>1</v>
      </c>
      <c r="P31" s="757">
        <f>SUM(P20:P30)</f>
        <v>1</v>
      </c>
      <c r="Q31" s="757">
        <f>SUM(Q20:Q30)</f>
        <v>1</v>
      </c>
      <c r="R31" s="758">
        <f>SUM(R20:R30)</f>
        <v>1</v>
      </c>
    </row>
    <row r="32" spans="1:18" s="462" customFormat="1" x14ac:dyDescent="0.2">
      <c r="A32" s="744" t="s">
        <v>259</v>
      </c>
      <c r="B32" s="902"/>
      <c r="C32" s="1058"/>
      <c r="D32" s="1059"/>
      <c r="E32" s="1059"/>
      <c r="F32" s="1059"/>
      <c r="G32" s="1059"/>
      <c r="H32" s="1059"/>
      <c r="I32" s="1059"/>
      <c r="J32" s="1059"/>
      <c r="K32" s="1059"/>
      <c r="L32" s="1059"/>
      <c r="M32" s="1059"/>
      <c r="N32" s="1059"/>
      <c r="O32" s="1059"/>
      <c r="P32" s="1059"/>
      <c r="Q32" s="1059"/>
      <c r="R32" s="1060"/>
    </row>
    <row r="33" spans="1:25" s="462" customFormat="1" x14ac:dyDescent="0.2">
      <c r="A33" s="749" t="s">
        <v>197</v>
      </c>
      <c r="B33" s="750" t="s">
        <v>196</v>
      </c>
      <c r="C33" s="753"/>
      <c r="D33" s="754"/>
      <c r="E33" s="754"/>
      <c r="F33" s="754"/>
      <c r="G33" s="754"/>
      <c r="H33" s="754"/>
      <c r="I33" s="754"/>
      <c r="J33" s="754"/>
      <c r="K33" s="754"/>
      <c r="L33" s="754"/>
      <c r="M33" s="754"/>
      <c r="N33" s="754"/>
      <c r="O33" s="754"/>
      <c r="P33" s="754"/>
      <c r="Q33" s="754"/>
      <c r="R33" s="755"/>
    </row>
    <row r="34" spans="1:25" s="462" customFormat="1" x14ac:dyDescent="0.2">
      <c r="A34" s="746" t="s">
        <v>211</v>
      </c>
      <c r="B34" s="906" t="s">
        <v>198</v>
      </c>
      <c r="C34" s="778"/>
      <c r="D34" s="779"/>
      <c r="E34" s="779"/>
      <c r="F34" s="779"/>
      <c r="G34" s="779"/>
      <c r="H34" s="779"/>
      <c r="I34" s="779"/>
      <c r="J34" s="779"/>
      <c r="K34" s="779"/>
      <c r="L34" s="779"/>
      <c r="M34" s="779"/>
      <c r="N34" s="779"/>
      <c r="O34" s="779"/>
      <c r="P34" s="779"/>
      <c r="Q34" s="779"/>
      <c r="R34" s="780"/>
      <c r="Y34" s="462" t="s">
        <v>269</v>
      </c>
    </row>
    <row r="35" spans="1:25" s="462" customFormat="1" x14ac:dyDescent="0.2">
      <c r="A35" s="746" t="s">
        <v>212</v>
      </c>
      <c r="B35" s="906" t="s">
        <v>199</v>
      </c>
      <c r="C35" s="778"/>
      <c r="D35" s="779"/>
      <c r="E35" s="779"/>
      <c r="F35" s="779"/>
      <c r="G35" s="779"/>
      <c r="H35" s="779"/>
      <c r="I35" s="779"/>
      <c r="J35" s="779"/>
      <c r="K35" s="779"/>
      <c r="L35" s="779"/>
      <c r="M35" s="779"/>
      <c r="N35" s="779"/>
      <c r="O35" s="779"/>
      <c r="P35" s="779"/>
      <c r="Q35" s="779"/>
      <c r="R35" s="780"/>
    </row>
    <row r="36" spans="1:25" s="462" customFormat="1" x14ac:dyDescent="0.2">
      <c r="A36" s="746" t="s">
        <v>213</v>
      </c>
      <c r="B36" s="906" t="s">
        <v>200</v>
      </c>
      <c r="C36" s="784">
        <v>431</v>
      </c>
      <c r="D36" s="785">
        <v>448</v>
      </c>
      <c r="E36" s="785">
        <v>127</v>
      </c>
      <c r="F36" s="785">
        <v>123</v>
      </c>
      <c r="G36" s="785"/>
      <c r="H36" s="785"/>
      <c r="I36" s="785"/>
      <c r="J36" s="785"/>
      <c r="K36" s="784">
        <v>107</v>
      </c>
      <c r="L36" s="785">
        <v>113</v>
      </c>
      <c r="M36" s="785">
        <v>55</v>
      </c>
      <c r="N36" s="785">
        <v>46</v>
      </c>
      <c r="O36" s="784">
        <v>12</v>
      </c>
      <c r="P36" s="785">
        <v>13</v>
      </c>
      <c r="Q36" s="785">
        <v>6</v>
      </c>
      <c r="R36" s="786">
        <v>5</v>
      </c>
    </row>
    <row r="37" spans="1:25" s="462" customFormat="1" x14ac:dyDescent="0.2">
      <c r="A37" s="746" t="s">
        <v>214</v>
      </c>
      <c r="B37" s="906" t="s">
        <v>201</v>
      </c>
      <c r="C37" s="778"/>
      <c r="D37" s="779"/>
      <c r="E37" s="779"/>
      <c r="F37" s="779"/>
      <c r="G37" s="779"/>
      <c r="H37" s="779"/>
      <c r="I37" s="779"/>
      <c r="J37" s="779"/>
      <c r="K37" s="779"/>
      <c r="L37" s="779"/>
      <c r="M37" s="779"/>
      <c r="N37" s="779"/>
      <c r="O37" s="779"/>
      <c r="P37" s="779"/>
      <c r="Q37" s="779"/>
      <c r="R37" s="780"/>
    </row>
    <row r="38" spans="1:25" s="462" customFormat="1" x14ac:dyDescent="0.2">
      <c r="A38" s="746" t="s">
        <v>215</v>
      </c>
      <c r="B38" s="906" t="s">
        <v>202</v>
      </c>
      <c r="C38" s="778"/>
      <c r="D38" s="779"/>
      <c r="E38" s="779"/>
      <c r="F38" s="779"/>
      <c r="G38" s="779"/>
      <c r="H38" s="779"/>
      <c r="I38" s="779"/>
      <c r="J38" s="779"/>
      <c r="K38" s="779"/>
      <c r="L38" s="779"/>
      <c r="M38" s="779"/>
      <c r="N38" s="779"/>
      <c r="O38" s="779"/>
      <c r="P38" s="779"/>
      <c r="Q38" s="779"/>
      <c r="R38" s="780"/>
    </row>
    <row r="39" spans="1:25" s="462" customFormat="1" x14ac:dyDescent="0.2">
      <c r="A39" s="746" t="s">
        <v>216</v>
      </c>
      <c r="B39" s="906" t="s">
        <v>203</v>
      </c>
      <c r="C39" s="778"/>
      <c r="D39" s="779"/>
      <c r="E39" s="779"/>
      <c r="F39" s="779"/>
      <c r="G39" s="779"/>
      <c r="H39" s="779"/>
      <c r="I39" s="779"/>
      <c r="J39" s="779"/>
      <c r="K39" s="779"/>
      <c r="L39" s="779"/>
      <c r="M39" s="779"/>
      <c r="N39" s="779"/>
      <c r="O39" s="779"/>
      <c r="P39" s="779"/>
      <c r="Q39" s="779"/>
      <c r="R39" s="780"/>
    </row>
    <row r="40" spans="1:25" s="462" customFormat="1" x14ac:dyDescent="0.2">
      <c r="A40" s="746" t="s">
        <v>210</v>
      </c>
      <c r="B40" s="906" t="s">
        <v>204</v>
      </c>
      <c r="C40" s="778"/>
      <c r="D40" s="779"/>
      <c r="E40" s="779"/>
      <c r="F40" s="779"/>
      <c r="G40" s="779"/>
      <c r="H40" s="779"/>
      <c r="I40" s="779"/>
      <c r="J40" s="779"/>
      <c r="K40" s="779"/>
      <c r="L40" s="779"/>
      <c r="M40" s="779"/>
      <c r="N40" s="779"/>
      <c r="O40" s="779"/>
      <c r="P40" s="779"/>
      <c r="Q40" s="779"/>
      <c r="R40" s="780"/>
    </row>
    <row r="41" spans="1:25" s="462" customFormat="1" x14ac:dyDescent="0.2">
      <c r="A41" s="746" t="s">
        <v>217</v>
      </c>
      <c r="B41" s="906" t="s">
        <v>205</v>
      </c>
      <c r="C41" s="778"/>
      <c r="D41" s="779"/>
      <c r="E41" s="779"/>
      <c r="F41" s="779"/>
      <c r="G41" s="779"/>
      <c r="H41" s="779"/>
      <c r="I41" s="779"/>
      <c r="J41" s="779"/>
      <c r="K41" s="779"/>
      <c r="L41" s="779"/>
      <c r="M41" s="779"/>
      <c r="N41" s="779"/>
      <c r="O41" s="779"/>
      <c r="P41" s="779"/>
      <c r="Q41" s="779"/>
      <c r="R41" s="780"/>
    </row>
    <row r="42" spans="1:25" s="462" customFormat="1" x14ac:dyDescent="0.2">
      <c r="A42" s="746" t="s">
        <v>218</v>
      </c>
      <c r="B42" s="906" t="s">
        <v>206</v>
      </c>
      <c r="C42" s="778"/>
      <c r="D42" s="779"/>
      <c r="E42" s="779"/>
      <c r="F42" s="779"/>
      <c r="G42" s="779"/>
      <c r="H42" s="779"/>
      <c r="I42" s="779"/>
      <c r="J42" s="779"/>
      <c r="K42" s="779"/>
      <c r="L42" s="779"/>
      <c r="M42" s="779"/>
      <c r="N42" s="779"/>
      <c r="O42" s="779"/>
      <c r="P42" s="779"/>
      <c r="Q42" s="779"/>
      <c r="R42" s="780"/>
    </row>
    <row r="43" spans="1:25" s="462" customFormat="1" x14ac:dyDescent="0.2">
      <c r="A43" s="746" t="s">
        <v>219</v>
      </c>
      <c r="B43" s="906" t="s">
        <v>207</v>
      </c>
      <c r="C43" s="778"/>
      <c r="D43" s="779"/>
      <c r="E43" s="779"/>
      <c r="F43" s="779"/>
      <c r="G43" s="779"/>
      <c r="H43" s="779"/>
      <c r="I43" s="779"/>
      <c r="J43" s="779"/>
      <c r="K43" s="779"/>
      <c r="L43" s="779"/>
      <c r="M43" s="779"/>
      <c r="N43" s="779"/>
      <c r="O43" s="779"/>
      <c r="P43" s="779"/>
      <c r="Q43" s="779"/>
      <c r="R43" s="780"/>
    </row>
    <row r="44" spans="1:25" s="462" customFormat="1" x14ac:dyDescent="0.2">
      <c r="A44" s="746" t="s">
        <v>209</v>
      </c>
      <c r="B44" s="906" t="s">
        <v>208</v>
      </c>
      <c r="C44" s="778"/>
      <c r="D44" s="779"/>
      <c r="E44" s="779"/>
      <c r="F44" s="779"/>
      <c r="G44" s="779"/>
      <c r="H44" s="779"/>
      <c r="I44" s="779"/>
      <c r="J44" s="779"/>
      <c r="K44" s="779"/>
      <c r="L44" s="779"/>
      <c r="M44" s="779"/>
      <c r="N44" s="779"/>
      <c r="O44" s="779"/>
      <c r="P44" s="779"/>
      <c r="Q44" s="779"/>
      <c r="R44" s="780"/>
    </row>
    <row r="45" spans="1:25" s="462" customFormat="1" ht="13.5" thickBot="1" x14ac:dyDescent="0.25">
      <c r="A45" s="751" t="s">
        <v>85</v>
      </c>
      <c r="B45" s="752" t="s">
        <v>86</v>
      </c>
      <c r="C45" s="781">
        <v>431</v>
      </c>
      <c r="D45" s="782">
        <v>448</v>
      </c>
      <c r="E45" s="782">
        <v>127</v>
      </c>
      <c r="F45" s="782">
        <v>123</v>
      </c>
      <c r="G45" s="782">
        <v>0</v>
      </c>
      <c r="H45" s="782">
        <v>0</v>
      </c>
      <c r="I45" s="782">
        <v>0</v>
      </c>
      <c r="J45" s="782">
        <v>0</v>
      </c>
      <c r="K45" s="782">
        <v>107</v>
      </c>
      <c r="L45" s="782">
        <v>113</v>
      </c>
      <c r="M45" s="782">
        <v>55</v>
      </c>
      <c r="N45" s="782">
        <v>46</v>
      </c>
      <c r="O45" s="782">
        <v>12</v>
      </c>
      <c r="P45" s="782">
        <v>13</v>
      </c>
      <c r="Q45" s="782">
        <v>6</v>
      </c>
      <c r="R45" s="783">
        <v>5</v>
      </c>
    </row>
    <row r="46" spans="1:25" s="462" customFormat="1" x14ac:dyDescent="0.2">
      <c r="A46" s="744" t="s">
        <v>260</v>
      </c>
      <c r="B46" s="902"/>
      <c r="C46" s="1058"/>
      <c r="D46" s="1059"/>
      <c r="E46" s="1059"/>
      <c r="F46" s="1059"/>
      <c r="G46" s="1059"/>
      <c r="H46" s="1059"/>
      <c r="I46" s="1059"/>
      <c r="J46" s="1059"/>
      <c r="K46" s="1059"/>
      <c r="L46" s="1059"/>
      <c r="M46" s="1059"/>
      <c r="N46" s="1059"/>
      <c r="O46" s="1059"/>
      <c r="P46" s="1059"/>
      <c r="Q46" s="1059"/>
      <c r="R46" s="1060"/>
    </row>
    <row r="47" spans="1:25" s="462" customFormat="1" x14ac:dyDescent="0.2">
      <c r="A47" s="749" t="s">
        <v>197</v>
      </c>
      <c r="B47" s="750" t="s">
        <v>196</v>
      </c>
      <c r="C47" s="753"/>
      <c r="D47" s="754"/>
      <c r="E47" s="754"/>
      <c r="F47" s="754"/>
      <c r="G47" s="754"/>
      <c r="H47" s="754"/>
      <c r="I47" s="754"/>
      <c r="J47" s="754"/>
      <c r="K47" s="754"/>
      <c r="L47" s="754"/>
      <c r="M47" s="754"/>
      <c r="N47" s="754"/>
      <c r="O47" s="754"/>
      <c r="P47" s="754"/>
      <c r="Q47" s="754"/>
      <c r="R47" s="755"/>
    </row>
    <row r="48" spans="1:25" s="462" customFormat="1" x14ac:dyDescent="0.2">
      <c r="A48" s="746" t="s">
        <v>211</v>
      </c>
      <c r="B48" s="906" t="s">
        <v>198</v>
      </c>
      <c r="C48" s="787"/>
      <c r="D48" s="788"/>
      <c r="E48" s="788"/>
      <c r="F48" s="788"/>
      <c r="G48" s="788"/>
      <c r="H48" s="788"/>
      <c r="I48" s="788"/>
      <c r="J48" s="788"/>
      <c r="K48" s="788"/>
      <c r="L48" s="788"/>
      <c r="M48" s="788"/>
      <c r="N48" s="788"/>
      <c r="O48" s="788"/>
      <c r="P48" s="788"/>
      <c r="Q48" s="788"/>
      <c r="R48" s="789"/>
    </row>
    <row r="49" spans="1:18" s="462" customFormat="1" x14ac:dyDescent="0.2">
      <c r="A49" s="746" t="s">
        <v>212</v>
      </c>
      <c r="B49" s="906" t="s">
        <v>199</v>
      </c>
      <c r="C49" s="796"/>
      <c r="D49" s="796"/>
      <c r="E49" s="796"/>
      <c r="F49" s="796"/>
      <c r="G49" s="796"/>
      <c r="H49" s="796"/>
      <c r="I49" s="796"/>
      <c r="J49" s="796"/>
      <c r="K49" s="799">
        <v>106</v>
      </c>
      <c r="L49" s="800">
        <v>106</v>
      </c>
      <c r="M49" s="800">
        <v>61</v>
      </c>
      <c r="N49" s="800">
        <v>52</v>
      </c>
      <c r="O49" s="796"/>
      <c r="P49" s="796"/>
      <c r="Q49" s="796"/>
      <c r="R49" s="802"/>
    </row>
    <row r="50" spans="1:18" s="462" customFormat="1" x14ac:dyDescent="0.2">
      <c r="A50" s="746" t="s">
        <v>213</v>
      </c>
      <c r="B50" s="906" t="s">
        <v>200</v>
      </c>
      <c r="C50" s="796"/>
      <c r="D50" s="796"/>
      <c r="E50" s="796"/>
      <c r="F50" s="796"/>
      <c r="G50" s="796"/>
      <c r="H50" s="796"/>
      <c r="I50" s="796"/>
      <c r="J50" s="796"/>
      <c r="K50" s="796"/>
      <c r="L50" s="796"/>
      <c r="M50" s="796"/>
      <c r="N50" s="796"/>
      <c r="O50" s="796"/>
      <c r="P50" s="796"/>
      <c r="Q50" s="796"/>
      <c r="R50" s="802"/>
    </row>
    <row r="51" spans="1:18" s="462" customFormat="1" x14ac:dyDescent="0.2">
      <c r="A51" s="746" t="s">
        <v>214</v>
      </c>
      <c r="B51" s="906" t="s">
        <v>201</v>
      </c>
      <c r="C51" s="796"/>
      <c r="D51" s="796"/>
      <c r="E51" s="796"/>
      <c r="F51" s="796"/>
      <c r="G51" s="796"/>
      <c r="H51" s="796"/>
      <c r="I51" s="796"/>
      <c r="J51" s="796"/>
      <c r="K51" s="796"/>
      <c r="L51" s="796"/>
      <c r="M51" s="796"/>
      <c r="N51" s="796"/>
      <c r="O51" s="796"/>
      <c r="P51" s="796"/>
      <c r="Q51" s="796"/>
      <c r="R51" s="802"/>
    </row>
    <row r="52" spans="1:18" s="462" customFormat="1" x14ac:dyDescent="0.2">
      <c r="A52" s="746" t="s">
        <v>215</v>
      </c>
      <c r="B52" s="906" t="s">
        <v>202</v>
      </c>
      <c r="C52" s="796"/>
      <c r="D52" s="796"/>
      <c r="E52" s="796"/>
      <c r="F52" s="796"/>
      <c r="G52" s="796"/>
      <c r="H52" s="796"/>
      <c r="I52" s="796"/>
      <c r="J52" s="796"/>
      <c r="K52" s="796">
        <v>0</v>
      </c>
      <c r="L52" s="796">
        <v>0</v>
      </c>
      <c r="M52" s="796">
        <v>0</v>
      </c>
      <c r="N52" s="796">
        <v>0</v>
      </c>
      <c r="O52" s="796"/>
      <c r="P52" s="796"/>
      <c r="Q52" s="796"/>
      <c r="R52" s="802"/>
    </row>
    <row r="53" spans="1:18" s="462" customFormat="1" x14ac:dyDescent="0.2">
      <c r="A53" s="746" t="s">
        <v>216</v>
      </c>
      <c r="B53" s="906" t="s">
        <v>203</v>
      </c>
      <c r="C53" s="796"/>
      <c r="D53" s="796"/>
      <c r="E53" s="796"/>
      <c r="F53" s="796"/>
      <c r="G53" s="796"/>
      <c r="H53" s="796"/>
      <c r="I53" s="796"/>
      <c r="J53" s="796"/>
      <c r="K53" s="796"/>
      <c r="L53" s="796"/>
      <c r="M53" s="796"/>
      <c r="N53" s="796"/>
      <c r="O53" s="796"/>
      <c r="P53" s="796"/>
      <c r="Q53" s="796"/>
      <c r="R53" s="802"/>
    </row>
    <row r="54" spans="1:18" s="462" customFormat="1" x14ac:dyDescent="0.2">
      <c r="A54" s="746" t="s">
        <v>210</v>
      </c>
      <c r="B54" s="906" t="s">
        <v>204</v>
      </c>
      <c r="C54" s="796"/>
      <c r="D54" s="796"/>
      <c r="E54" s="796"/>
      <c r="F54" s="796"/>
      <c r="G54" s="796"/>
      <c r="H54" s="796"/>
      <c r="I54" s="796"/>
      <c r="J54" s="796"/>
      <c r="K54" s="796"/>
      <c r="L54" s="796"/>
      <c r="M54" s="796"/>
      <c r="N54" s="796"/>
      <c r="O54" s="796"/>
      <c r="P54" s="796"/>
      <c r="Q54" s="796"/>
      <c r="R54" s="802"/>
    </row>
    <row r="55" spans="1:18" s="462" customFormat="1" x14ac:dyDescent="0.2">
      <c r="A55" s="746" t="s">
        <v>217</v>
      </c>
      <c r="B55" s="906" t="s">
        <v>205</v>
      </c>
      <c r="C55" s="796"/>
      <c r="D55" s="796"/>
      <c r="E55" s="796"/>
      <c r="F55" s="796"/>
      <c r="G55" s="796"/>
      <c r="H55" s="796"/>
      <c r="I55" s="796"/>
      <c r="J55" s="796"/>
      <c r="K55" s="796"/>
      <c r="L55" s="796"/>
      <c r="M55" s="796"/>
      <c r="N55" s="796"/>
      <c r="O55" s="796"/>
      <c r="P55" s="796"/>
      <c r="Q55" s="796"/>
      <c r="R55" s="802"/>
    </row>
    <row r="56" spans="1:18" s="462" customFormat="1" x14ac:dyDescent="0.2">
      <c r="A56" s="746" t="s">
        <v>218</v>
      </c>
      <c r="B56" s="906" t="s">
        <v>206</v>
      </c>
      <c r="C56" s="796"/>
      <c r="D56" s="796"/>
      <c r="E56" s="796"/>
      <c r="F56" s="796"/>
      <c r="G56" s="796"/>
      <c r="H56" s="796"/>
      <c r="I56" s="796"/>
      <c r="J56" s="796"/>
      <c r="K56" s="796"/>
      <c r="L56" s="796"/>
      <c r="M56" s="796"/>
      <c r="N56" s="796"/>
      <c r="O56" s="796"/>
      <c r="P56" s="796"/>
      <c r="Q56" s="796"/>
      <c r="R56" s="802"/>
    </row>
    <row r="57" spans="1:18" s="462" customFormat="1" x14ac:dyDescent="0.2">
      <c r="A57" s="746" t="s">
        <v>219</v>
      </c>
      <c r="B57" s="906" t="s">
        <v>207</v>
      </c>
      <c r="C57" s="797">
        <v>1065</v>
      </c>
      <c r="D57" s="798">
        <v>1540</v>
      </c>
      <c r="E57" s="798">
        <v>963</v>
      </c>
      <c r="F57" s="798">
        <v>612</v>
      </c>
      <c r="G57" s="798"/>
      <c r="H57" s="798"/>
      <c r="I57" s="798"/>
      <c r="J57" s="798"/>
      <c r="K57" s="797">
        <v>139</v>
      </c>
      <c r="L57" s="798">
        <v>139</v>
      </c>
      <c r="M57" s="798">
        <v>35</v>
      </c>
      <c r="N57" s="798">
        <v>30</v>
      </c>
      <c r="O57" s="798"/>
      <c r="P57" s="798"/>
      <c r="Q57" s="798"/>
      <c r="R57" s="801"/>
    </row>
    <row r="58" spans="1:18" s="462" customFormat="1" x14ac:dyDescent="0.2">
      <c r="A58" s="746" t="s">
        <v>209</v>
      </c>
      <c r="B58" s="906" t="s">
        <v>208</v>
      </c>
      <c r="C58" s="790"/>
      <c r="D58" s="791"/>
      <c r="E58" s="791"/>
      <c r="F58" s="791"/>
      <c r="G58" s="791"/>
      <c r="H58" s="791"/>
      <c r="I58" s="791"/>
      <c r="J58" s="791"/>
      <c r="K58" s="791"/>
      <c r="L58" s="791"/>
      <c r="M58" s="791"/>
      <c r="N58" s="791"/>
      <c r="O58" s="791"/>
      <c r="P58" s="791"/>
      <c r="Q58" s="791"/>
      <c r="R58" s="792"/>
    </row>
    <row r="59" spans="1:18" s="462" customFormat="1" ht="13.5" thickBot="1" x14ac:dyDescent="0.25">
      <c r="A59" s="751" t="s">
        <v>85</v>
      </c>
      <c r="B59" s="752" t="s">
        <v>86</v>
      </c>
      <c r="C59" s="793">
        <v>1065</v>
      </c>
      <c r="D59" s="794">
        <v>1540</v>
      </c>
      <c r="E59" s="794">
        <v>963</v>
      </c>
      <c r="F59" s="794">
        <v>612</v>
      </c>
      <c r="G59" s="794">
        <v>0</v>
      </c>
      <c r="H59" s="794">
        <v>0</v>
      </c>
      <c r="I59" s="794">
        <v>0</v>
      </c>
      <c r="J59" s="794">
        <v>0</v>
      </c>
      <c r="K59" s="794">
        <v>222</v>
      </c>
      <c r="L59" s="794">
        <v>245</v>
      </c>
      <c r="M59" s="794">
        <v>96</v>
      </c>
      <c r="N59" s="794">
        <v>82</v>
      </c>
      <c r="O59" s="794">
        <v>0</v>
      </c>
      <c r="P59" s="794">
        <v>0</v>
      </c>
      <c r="Q59" s="794">
        <v>0</v>
      </c>
      <c r="R59" s="795">
        <v>0</v>
      </c>
    </row>
    <row r="60" spans="1:18" s="462" customFormat="1" x14ac:dyDescent="0.2">
      <c r="A60" s="744" t="s">
        <v>261</v>
      </c>
      <c r="B60" s="902"/>
      <c r="C60" s="1058"/>
      <c r="D60" s="1059"/>
      <c r="E60" s="1059"/>
      <c r="F60" s="1059"/>
      <c r="G60" s="1059"/>
      <c r="H60" s="1059"/>
      <c r="I60" s="1059"/>
      <c r="J60" s="1059"/>
      <c r="K60" s="1059"/>
      <c r="L60" s="1059"/>
      <c r="M60" s="1059"/>
      <c r="N60" s="1059"/>
      <c r="O60" s="1059"/>
      <c r="P60" s="1059"/>
      <c r="Q60" s="1059"/>
      <c r="R60" s="1060"/>
    </row>
    <row r="61" spans="1:18" s="462" customFormat="1" x14ac:dyDescent="0.2">
      <c r="A61" s="749" t="s">
        <v>197</v>
      </c>
      <c r="B61" s="750" t="s">
        <v>196</v>
      </c>
      <c r="C61" s="753"/>
      <c r="D61" s="754"/>
      <c r="E61" s="754"/>
      <c r="F61" s="754"/>
      <c r="G61" s="754"/>
      <c r="H61" s="754"/>
      <c r="I61" s="754"/>
      <c r="J61" s="754"/>
      <c r="K61" s="754"/>
      <c r="L61" s="754"/>
      <c r="M61" s="754"/>
      <c r="N61" s="754"/>
      <c r="O61" s="754"/>
      <c r="P61" s="754"/>
      <c r="Q61" s="754"/>
      <c r="R61" s="755"/>
    </row>
    <row r="62" spans="1:18" s="462" customFormat="1" x14ac:dyDescent="0.2">
      <c r="A62" s="746" t="s">
        <v>211</v>
      </c>
      <c r="B62" s="906" t="s">
        <v>198</v>
      </c>
      <c r="C62" s="803"/>
      <c r="D62" s="804"/>
      <c r="E62" s="804"/>
      <c r="F62" s="804"/>
      <c r="G62" s="804"/>
      <c r="H62" s="804"/>
      <c r="I62" s="804"/>
      <c r="J62" s="804"/>
      <c r="K62" s="804"/>
      <c r="L62" s="804"/>
      <c r="M62" s="804"/>
      <c r="N62" s="804"/>
      <c r="O62" s="804"/>
      <c r="P62" s="804"/>
      <c r="Q62" s="804"/>
      <c r="R62" s="805"/>
    </row>
    <row r="63" spans="1:18" s="462" customFormat="1" x14ac:dyDescent="0.2">
      <c r="A63" s="746" t="s">
        <v>212</v>
      </c>
      <c r="B63" s="906" t="s">
        <v>199</v>
      </c>
      <c r="C63" s="803"/>
      <c r="D63" s="804"/>
      <c r="E63" s="804"/>
      <c r="F63" s="804"/>
      <c r="G63" s="804"/>
      <c r="H63" s="804"/>
      <c r="I63" s="804"/>
      <c r="J63" s="804"/>
      <c r="K63" s="804"/>
      <c r="L63" s="804"/>
      <c r="M63" s="804"/>
      <c r="N63" s="804"/>
      <c r="O63" s="804"/>
      <c r="P63" s="804"/>
      <c r="Q63" s="804"/>
      <c r="R63" s="805"/>
    </row>
    <row r="64" spans="1:18" s="462" customFormat="1" x14ac:dyDescent="0.2">
      <c r="A64" s="746" t="s">
        <v>213</v>
      </c>
      <c r="B64" s="906" t="s">
        <v>200</v>
      </c>
      <c r="C64" s="803"/>
      <c r="D64" s="804"/>
      <c r="E64" s="804"/>
      <c r="F64" s="804"/>
      <c r="G64" s="804"/>
      <c r="H64" s="804"/>
      <c r="I64" s="804"/>
      <c r="J64" s="804"/>
      <c r="K64" s="804"/>
      <c r="L64" s="804"/>
      <c r="M64" s="804"/>
      <c r="N64" s="804"/>
      <c r="O64" s="804"/>
      <c r="P64" s="804"/>
      <c r="Q64" s="804"/>
      <c r="R64" s="805"/>
    </row>
    <row r="65" spans="1:18" s="462" customFormat="1" x14ac:dyDescent="0.2">
      <c r="A65" s="746" t="s">
        <v>214</v>
      </c>
      <c r="B65" s="906" t="s">
        <v>201</v>
      </c>
      <c r="C65" s="803"/>
      <c r="D65" s="804"/>
      <c r="E65" s="804"/>
      <c r="F65" s="804"/>
      <c r="G65" s="804"/>
      <c r="H65" s="804"/>
      <c r="I65" s="804"/>
      <c r="J65" s="804"/>
      <c r="K65" s="804"/>
      <c r="L65" s="804"/>
      <c r="M65" s="804"/>
      <c r="N65" s="804"/>
      <c r="O65" s="804"/>
      <c r="P65" s="804"/>
      <c r="Q65" s="804"/>
      <c r="R65" s="805"/>
    </row>
    <row r="66" spans="1:18" s="462" customFormat="1" x14ac:dyDescent="0.2">
      <c r="A66" s="746" t="s">
        <v>215</v>
      </c>
      <c r="B66" s="906" t="s">
        <v>202</v>
      </c>
      <c r="C66" s="803"/>
      <c r="D66" s="804"/>
      <c r="E66" s="804"/>
      <c r="F66" s="804"/>
      <c r="G66" s="804"/>
      <c r="H66" s="804"/>
      <c r="I66" s="804"/>
      <c r="J66" s="804"/>
      <c r="K66" s="804"/>
      <c r="L66" s="804"/>
      <c r="M66" s="804"/>
      <c r="N66" s="804"/>
      <c r="O66" s="804"/>
      <c r="P66" s="804"/>
      <c r="Q66" s="804"/>
      <c r="R66" s="805"/>
    </row>
    <row r="67" spans="1:18" s="462" customFormat="1" x14ac:dyDescent="0.2">
      <c r="A67" s="746" t="s">
        <v>216</v>
      </c>
      <c r="B67" s="906" t="s">
        <v>203</v>
      </c>
      <c r="C67" s="809">
        <v>227</v>
      </c>
      <c r="D67" s="810">
        <v>250</v>
      </c>
      <c r="E67" s="810">
        <v>165</v>
      </c>
      <c r="F67" s="810">
        <v>132</v>
      </c>
      <c r="G67" s="810"/>
      <c r="H67" s="810"/>
      <c r="I67" s="810"/>
      <c r="J67" s="810"/>
      <c r="K67" s="809">
        <v>52</v>
      </c>
      <c r="L67" s="810">
        <v>54</v>
      </c>
      <c r="M67" s="810">
        <v>43</v>
      </c>
      <c r="N67" s="810">
        <v>38</v>
      </c>
      <c r="O67" s="809">
        <v>13</v>
      </c>
      <c r="P67" s="810">
        <v>13</v>
      </c>
      <c r="Q67" s="810">
        <v>10</v>
      </c>
      <c r="R67" s="811">
        <v>7</v>
      </c>
    </row>
    <row r="68" spans="1:18" s="462" customFormat="1" x14ac:dyDescent="0.2">
      <c r="A68" s="746" t="s">
        <v>210</v>
      </c>
      <c r="B68" s="906" t="s">
        <v>204</v>
      </c>
      <c r="C68" s="803"/>
      <c r="D68" s="803"/>
      <c r="E68" s="803"/>
      <c r="F68" s="803"/>
      <c r="G68" s="803"/>
      <c r="H68" s="803"/>
      <c r="I68" s="803"/>
      <c r="J68" s="803"/>
      <c r="K68" s="803"/>
      <c r="L68" s="803"/>
      <c r="M68" s="803"/>
      <c r="N68" s="803"/>
      <c r="O68" s="803"/>
      <c r="P68" s="803"/>
      <c r="Q68" s="803"/>
      <c r="R68" s="812"/>
    </row>
    <row r="69" spans="1:18" s="462" customFormat="1" x14ac:dyDescent="0.2">
      <c r="A69" s="746" t="s">
        <v>217</v>
      </c>
      <c r="B69" s="906" t="s">
        <v>205</v>
      </c>
      <c r="C69" s="809"/>
      <c r="D69" s="810"/>
      <c r="E69" s="810"/>
      <c r="F69" s="810"/>
      <c r="G69" s="810"/>
      <c r="H69" s="810"/>
      <c r="I69" s="810"/>
      <c r="J69" s="810"/>
      <c r="K69" s="809">
        <v>5</v>
      </c>
      <c r="L69" s="810">
        <v>6</v>
      </c>
      <c r="M69" s="810">
        <v>6</v>
      </c>
      <c r="N69" s="810">
        <v>3</v>
      </c>
      <c r="O69" s="809"/>
      <c r="P69" s="810"/>
      <c r="Q69" s="810"/>
      <c r="R69" s="811"/>
    </row>
    <row r="70" spans="1:18" s="462" customFormat="1" x14ac:dyDescent="0.2">
      <c r="A70" s="746" t="s">
        <v>218</v>
      </c>
      <c r="B70" s="906" t="s">
        <v>206</v>
      </c>
      <c r="C70" s="803"/>
      <c r="D70" s="803"/>
      <c r="E70" s="803"/>
      <c r="F70" s="803"/>
      <c r="G70" s="803"/>
      <c r="H70" s="803"/>
      <c r="I70" s="803"/>
      <c r="J70" s="803"/>
      <c r="K70" s="803"/>
      <c r="L70" s="803"/>
      <c r="M70" s="803"/>
      <c r="N70" s="803"/>
      <c r="O70" s="803"/>
      <c r="P70" s="803"/>
      <c r="Q70" s="803"/>
      <c r="R70" s="812"/>
    </row>
    <row r="71" spans="1:18" s="462" customFormat="1" x14ac:dyDescent="0.2">
      <c r="A71" s="746" t="s">
        <v>219</v>
      </c>
      <c r="B71" s="906" t="s">
        <v>207</v>
      </c>
      <c r="C71" s="803"/>
      <c r="D71" s="803"/>
      <c r="E71" s="803"/>
      <c r="F71" s="803"/>
      <c r="G71" s="803"/>
      <c r="H71" s="803"/>
      <c r="I71" s="803"/>
      <c r="J71" s="803"/>
      <c r="K71" s="803"/>
      <c r="L71" s="803"/>
      <c r="M71" s="803"/>
      <c r="N71" s="803"/>
      <c r="O71" s="803"/>
      <c r="P71" s="803"/>
      <c r="Q71" s="803"/>
      <c r="R71" s="812"/>
    </row>
    <row r="72" spans="1:18" s="462" customFormat="1" x14ac:dyDescent="0.2">
      <c r="A72" s="746" t="s">
        <v>209</v>
      </c>
      <c r="B72" s="906" t="s">
        <v>208</v>
      </c>
      <c r="C72" s="803"/>
      <c r="D72" s="804"/>
      <c r="E72" s="804"/>
      <c r="F72" s="804"/>
      <c r="G72" s="804"/>
      <c r="H72" s="804"/>
      <c r="I72" s="804"/>
      <c r="J72" s="804"/>
      <c r="K72" s="804"/>
      <c r="L72" s="804"/>
      <c r="M72" s="804"/>
      <c r="N72" s="804"/>
      <c r="O72" s="804"/>
      <c r="P72" s="804"/>
      <c r="Q72" s="804"/>
      <c r="R72" s="805"/>
    </row>
    <row r="73" spans="1:18" s="462" customFormat="1" ht="13.5" thickBot="1" x14ac:dyDescent="0.25">
      <c r="A73" s="751" t="s">
        <v>85</v>
      </c>
      <c r="B73" s="752" t="s">
        <v>86</v>
      </c>
      <c r="C73" s="806">
        <v>227</v>
      </c>
      <c r="D73" s="807">
        <v>250</v>
      </c>
      <c r="E73" s="807">
        <v>165</v>
      </c>
      <c r="F73" s="807">
        <v>132</v>
      </c>
      <c r="G73" s="807">
        <v>0</v>
      </c>
      <c r="H73" s="807">
        <v>0</v>
      </c>
      <c r="I73" s="807">
        <v>0</v>
      </c>
      <c r="J73" s="807">
        <v>0</v>
      </c>
      <c r="K73" s="807">
        <v>55</v>
      </c>
      <c r="L73" s="807">
        <v>60</v>
      </c>
      <c r="M73" s="807">
        <v>49</v>
      </c>
      <c r="N73" s="807">
        <v>41</v>
      </c>
      <c r="O73" s="807">
        <v>13</v>
      </c>
      <c r="P73" s="807">
        <v>13</v>
      </c>
      <c r="Q73" s="807">
        <v>10</v>
      </c>
      <c r="R73" s="808">
        <v>7</v>
      </c>
    </row>
    <row r="74" spans="1:18" s="462" customFormat="1" x14ac:dyDescent="0.2">
      <c r="A74" s="744" t="s">
        <v>262</v>
      </c>
      <c r="B74" s="902"/>
      <c r="C74" s="1058"/>
      <c r="D74" s="1059"/>
      <c r="E74" s="1059"/>
      <c r="F74" s="1059"/>
      <c r="G74" s="1059"/>
      <c r="H74" s="1059"/>
      <c r="I74" s="1059"/>
      <c r="J74" s="1059"/>
      <c r="K74" s="1059"/>
      <c r="L74" s="1059"/>
      <c r="M74" s="1059"/>
      <c r="N74" s="1059"/>
      <c r="O74" s="1059"/>
      <c r="P74" s="1059"/>
      <c r="Q74" s="1059"/>
      <c r="R74" s="1060"/>
    </row>
    <row r="75" spans="1:18" s="462" customFormat="1" x14ac:dyDescent="0.2">
      <c r="A75" s="749" t="s">
        <v>197</v>
      </c>
      <c r="B75" s="750" t="s">
        <v>196</v>
      </c>
      <c r="C75" s="753"/>
      <c r="D75" s="754"/>
      <c r="E75" s="754"/>
      <c r="F75" s="754"/>
      <c r="G75" s="754"/>
      <c r="H75" s="754"/>
      <c r="I75" s="754"/>
      <c r="J75" s="754"/>
      <c r="K75" s="754"/>
      <c r="L75" s="754"/>
      <c r="M75" s="754"/>
      <c r="N75" s="754"/>
      <c r="O75" s="754"/>
      <c r="P75" s="754"/>
      <c r="Q75" s="754"/>
      <c r="R75" s="755"/>
    </row>
    <row r="76" spans="1:18" s="462" customFormat="1" x14ac:dyDescent="0.2">
      <c r="A76" s="746" t="s">
        <v>211</v>
      </c>
      <c r="B76" s="906" t="s">
        <v>198</v>
      </c>
      <c r="C76" s="813"/>
      <c r="D76" s="814"/>
      <c r="E76" s="814"/>
      <c r="F76" s="814"/>
      <c r="G76" s="814"/>
      <c r="H76" s="814"/>
      <c r="I76" s="814"/>
      <c r="J76" s="814"/>
      <c r="K76" s="814"/>
      <c r="L76" s="814"/>
      <c r="M76" s="814"/>
      <c r="N76" s="814"/>
      <c r="O76" s="814"/>
      <c r="P76" s="814"/>
      <c r="Q76" s="814"/>
      <c r="R76" s="815"/>
    </row>
    <row r="77" spans="1:18" s="462" customFormat="1" x14ac:dyDescent="0.2">
      <c r="A77" s="746" t="s">
        <v>212</v>
      </c>
      <c r="B77" s="906" t="s">
        <v>199</v>
      </c>
      <c r="C77" s="822">
        <v>348</v>
      </c>
      <c r="D77" s="823">
        <v>408</v>
      </c>
      <c r="E77" s="823">
        <v>232</v>
      </c>
      <c r="F77" s="823">
        <v>154</v>
      </c>
      <c r="G77" s="823"/>
      <c r="H77" s="823"/>
      <c r="I77" s="823"/>
      <c r="J77" s="823"/>
      <c r="K77" s="822">
        <v>97</v>
      </c>
      <c r="L77" s="823">
        <v>101</v>
      </c>
      <c r="M77" s="823">
        <v>59</v>
      </c>
      <c r="N77" s="823">
        <v>46</v>
      </c>
      <c r="O77" s="822"/>
      <c r="P77" s="823"/>
      <c r="Q77" s="823"/>
      <c r="R77" s="824"/>
    </row>
    <row r="78" spans="1:18" s="462" customFormat="1" x14ac:dyDescent="0.2">
      <c r="A78" s="746" t="s">
        <v>213</v>
      </c>
      <c r="B78" s="906" t="s">
        <v>200</v>
      </c>
      <c r="C78" s="822">
        <v>304</v>
      </c>
      <c r="D78" s="823">
        <v>348</v>
      </c>
      <c r="E78" s="823">
        <v>206</v>
      </c>
      <c r="F78" s="823">
        <v>127</v>
      </c>
      <c r="G78" s="823"/>
      <c r="H78" s="823"/>
      <c r="I78" s="823"/>
      <c r="J78" s="823"/>
      <c r="K78" s="822">
        <v>93</v>
      </c>
      <c r="L78" s="823">
        <v>104</v>
      </c>
      <c r="M78" s="823">
        <v>74</v>
      </c>
      <c r="N78" s="823">
        <v>60</v>
      </c>
      <c r="O78" s="822">
        <v>8</v>
      </c>
      <c r="P78" s="823">
        <v>8</v>
      </c>
      <c r="Q78" s="823">
        <v>3</v>
      </c>
      <c r="R78" s="824">
        <v>3</v>
      </c>
    </row>
    <row r="79" spans="1:18" s="462" customFormat="1" x14ac:dyDescent="0.2">
      <c r="A79" s="746" t="s">
        <v>214</v>
      </c>
      <c r="B79" s="906" t="s">
        <v>201</v>
      </c>
      <c r="C79" s="822">
        <v>202</v>
      </c>
      <c r="D79" s="823">
        <v>240</v>
      </c>
      <c r="E79" s="823">
        <v>138</v>
      </c>
      <c r="F79" s="823">
        <v>105</v>
      </c>
      <c r="G79" s="823"/>
      <c r="H79" s="823"/>
      <c r="I79" s="823"/>
      <c r="J79" s="823"/>
      <c r="K79" s="822">
        <v>16</v>
      </c>
      <c r="L79" s="823">
        <v>16</v>
      </c>
      <c r="M79" s="823">
        <v>13</v>
      </c>
      <c r="N79" s="823">
        <v>11</v>
      </c>
      <c r="O79" s="822"/>
      <c r="P79" s="823"/>
      <c r="Q79" s="823"/>
      <c r="R79" s="824"/>
    </row>
    <row r="80" spans="1:18" s="462" customFormat="1" x14ac:dyDescent="0.2">
      <c r="A80" s="746" t="s">
        <v>215</v>
      </c>
      <c r="B80" s="906" t="s">
        <v>202</v>
      </c>
      <c r="C80" s="813"/>
      <c r="D80" s="814"/>
      <c r="E80" s="814"/>
      <c r="F80" s="814"/>
      <c r="G80" s="814"/>
      <c r="H80" s="814"/>
      <c r="I80" s="814"/>
      <c r="J80" s="814"/>
      <c r="K80" s="814"/>
      <c r="L80" s="814"/>
      <c r="M80" s="814"/>
      <c r="N80" s="814"/>
      <c r="O80" s="814"/>
      <c r="P80" s="814"/>
      <c r="Q80" s="814"/>
      <c r="R80" s="815"/>
    </row>
    <row r="81" spans="1:18" s="462" customFormat="1" x14ac:dyDescent="0.2">
      <c r="A81" s="746" t="s">
        <v>216</v>
      </c>
      <c r="B81" s="906" t="s">
        <v>203</v>
      </c>
      <c r="C81" s="813"/>
      <c r="D81" s="814"/>
      <c r="E81" s="814"/>
      <c r="F81" s="814"/>
      <c r="G81" s="814"/>
      <c r="H81" s="814"/>
      <c r="I81" s="814"/>
      <c r="J81" s="814"/>
      <c r="K81" s="814"/>
      <c r="L81" s="814"/>
      <c r="M81" s="814"/>
      <c r="N81" s="814"/>
      <c r="O81" s="814"/>
      <c r="P81" s="814"/>
      <c r="Q81" s="814"/>
      <c r="R81" s="815"/>
    </row>
    <row r="82" spans="1:18" s="462" customFormat="1" x14ac:dyDescent="0.2">
      <c r="A82" s="746" t="s">
        <v>210</v>
      </c>
      <c r="B82" s="906" t="s">
        <v>204</v>
      </c>
      <c r="C82" s="813"/>
      <c r="D82" s="814"/>
      <c r="E82" s="814"/>
      <c r="F82" s="814"/>
      <c r="G82" s="814"/>
      <c r="H82" s="814"/>
      <c r="I82" s="814"/>
      <c r="J82" s="814"/>
      <c r="K82" s="814"/>
      <c r="L82" s="814"/>
      <c r="M82" s="814"/>
      <c r="N82" s="814"/>
      <c r="O82" s="814"/>
      <c r="P82" s="814"/>
      <c r="Q82" s="814"/>
      <c r="R82" s="815"/>
    </row>
    <row r="83" spans="1:18" s="462" customFormat="1" x14ac:dyDescent="0.2">
      <c r="A83" s="746" t="s">
        <v>217</v>
      </c>
      <c r="B83" s="906" t="s">
        <v>205</v>
      </c>
      <c r="C83" s="813"/>
      <c r="D83" s="814"/>
      <c r="E83" s="814"/>
      <c r="F83" s="814"/>
      <c r="G83" s="814"/>
      <c r="H83" s="814"/>
      <c r="I83" s="814"/>
      <c r="J83" s="814"/>
      <c r="K83" s="814"/>
      <c r="L83" s="814"/>
      <c r="M83" s="814"/>
      <c r="N83" s="814"/>
      <c r="O83" s="814"/>
      <c r="P83" s="814"/>
      <c r="Q83" s="814"/>
      <c r="R83" s="815"/>
    </row>
    <row r="84" spans="1:18" s="462" customFormat="1" x14ac:dyDescent="0.2">
      <c r="A84" s="746" t="s">
        <v>218</v>
      </c>
      <c r="B84" s="906" t="s">
        <v>206</v>
      </c>
      <c r="C84" s="813"/>
      <c r="D84" s="814"/>
      <c r="E84" s="814"/>
      <c r="F84" s="814"/>
      <c r="G84" s="814"/>
      <c r="H84" s="814"/>
      <c r="I84" s="814"/>
      <c r="J84" s="814"/>
      <c r="K84" s="814"/>
      <c r="L84" s="814"/>
      <c r="M84" s="814"/>
      <c r="N84" s="814"/>
      <c r="O84" s="814"/>
      <c r="P84" s="814"/>
      <c r="Q84" s="814"/>
      <c r="R84" s="815"/>
    </row>
    <row r="85" spans="1:18" s="462" customFormat="1" x14ac:dyDescent="0.2">
      <c r="A85" s="746" t="s">
        <v>219</v>
      </c>
      <c r="B85" s="906" t="s">
        <v>207</v>
      </c>
      <c r="C85" s="816"/>
      <c r="D85" s="817"/>
      <c r="E85" s="817"/>
      <c r="F85" s="817"/>
      <c r="G85" s="817"/>
      <c r="H85" s="817"/>
      <c r="I85" s="817"/>
      <c r="J85" s="817"/>
      <c r="K85" s="817"/>
      <c r="L85" s="817"/>
      <c r="M85" s="817"/>
      <c r="N85" s="817"/>
      <c r="O85" s="817"/>
      <c r="P85" s="817"/>
      <c r="Q85" s="817"/>
      <c r="R85" s="818"/>
    </row>
    <row r="86" spans="1:18" s="462" customFormat="1" x14ac:dyDescent="0.2">
      <c r="A86" s="746" t="s">
        <v>209</v>
      </c>
      <c r="B86" s="906" t="s">
        <v>208</v>
      </c>
      <c r="C86" s="816"/>
      <c r="D86" s="817"/>
      <c r="E86" s="817"/>
      <c r="F86" s="817"/>
      <c r="G86" s="817"/>
      <c r="H86" s="817"/>
      <c r="I86" s="817"/>
      <c r="J86" s="817"/>
      <c r="K86" s="817"/>
      <c r="L86" s="817"/>
      <c r="M86" s="817"/>
      <c r="N86" s="817"/>
      <c r="O86" s="817"/>
      <c r="P86" s="817"/>
      <c r="Q86" s="817"/>
      <c r="R86" s="818"/>
    </row>
    <row r="87" spans="1:18" s="462" customFormat="1" ht="13.5" thickBot="1" x14ac:dyDescent="0.25">
      <c r="A87" s="751" t="s">
        <v>85</v>
      </c>
      <c r="B87" s="752" t="s">
        <v>86</v>
      </c>
      <c r="C87" s="819">
        <v>770</v>
      </c>
      <c r="D87" s="820">
        <v>996</v>
      </c>
      <c r="E87" s="820">
        <v>576</v>
      </c>
      <c r="F87" s="820">
        <v>386</v>
      </c>
      <c r="G87" s="820"/>
      <c r="H87" s="820">
        <v>0</v>
      </c>
      <c r="I87" s="820">
        <v>0</v>
      </c>
      <c r="J87" s="820">
        <v>0</v>
      </c>
      <c r="K87" s="820">
        <v>196</v>
      </c>
      <c r="L87" s="820">
        <v>221</v>
      </c>
      <c r="M87" s="820">
        <v>146</v>
      </c>
      <c r="N87" s="820">
        <v>117</v>
      </c>
      <c r="O87" s="820">
        <v>8</v>
      </c>
      <c r="P87" s="820">
        <v>8</v>
      </c>
      <c r="Q87" s="820">
        <v>3</v>
      </c>
      <c r="R87" s="821">
        <v>3</v>
      </c>
    </row>
    <row r="88" spans="1:18" s="462" customFormat="1" x14ac:dyDescent="0.2">
      <c r="A88" s="744" t="s">
        <v>263</v>
      </c>
      <c r="B88" s="902"/>
      <c r="C88" s="1058"/>
      <c r="D88" s="1059"/>
      <c r="E88" s="1059"/>
      <c r="F88" s="1059"/>
      <c r="G88" s="1059"/>
      <c r="H88" s="1059"/>
      <c r="I88" s="1059"/>
      <c r="J88" s="1059"/>
      <c r="K88" s="1059"/>
      <c r="L88" s="1059"/>
      <c r="M88" s="1059"/>
      <c r="N88" s="1059"/>
      <c r="O88" s="1059"/>
      <c r="P88" s="1059"/>
      <c r="Q88" s="1059"/>
      <c r="R88" s="1060"/>
    </row>
    <row r="89" spans="1:18" s="462" customFormat="1" x14ac:dyDescent="0.2">
      <c r="A89" s="749" t="s">
        <v>197</v>
      </c>
      <c r="B89" s="750" t="s">
        <v>196</v>
      </c>
      <c r="C89" s="753"/>
      <c r="D89" s="754"/>
      <c r="E89" s="754"/>
      <c r="F89" s="754"/>
      <c r="G89" s="754"/>
      <c r="H89" s="754"/>
      <c r="I89" s="754"/>
      <c r="J89" s="754"/>
      <c r="K89" s="754"/>
      <c r="L89" s="754"/>
      <c r="M89" s="754"/>
      <c r="N89" s="754"/>
      <c r="O89" s="754"/>
      <c r="P89" s="754"/>
      <c r="Q89" s="754"/>
      <c r="R89" s="755"/>
    </row>
    <row r="90" spans="1:18" s="462" customFormat="1" x14ac:dyDescent="0.2">
      <c r="A90" s="746" t="s">
        <v>211</v>
      </c>
      <c r="B90" s="906" t="s">
        <v>198</v>
      </c>
      <c r="C90" s="825"/>
      <c r="D90" s="826"/>
      <c r="E90" s="826"/>
      <c r="F90" s="826"/>
      <c r="G90" s="826"/>
      <c r="H90" s="826"/>
      <c r="I90" s="826"/>
      <c r="J90" s="826"/>
      <c r="K90" s="826"/>
      <c r="L90" s="826"/>
      <c r="M90" s="826"/>
      <c r="N90" s="826"/>
      <c r="O90" s="826"/>
      <c r="P90" s="826"/>
      <c r="Q90" s="826"/>
      <c r="R90" s="827"/>
    </row>
    <row r="91" spans="1:18" s="462" customFormat="1" x14ac:dyDescent="0.2">
      <c r="A91" s="746" t="s">
        <v>212</v>
      </c>
      <c r="B91" s="906" t="s">
        <v>199</v>
      </c>
      <c r="C91" s="832">
        <v>1587</v>
      </c>
      <c r="D91" s="833">
        <v>2058</v>
      </c>
      <c r="E91" s="833">
        <v>853</v>
      </c>
      <c r="F91" s="833">
        <v>604</v>
      </c>
      <c r="G91" s="832">
        <v>298</v>
      </c>
      <c r="H91" s="833">
        <v>389</v>
      </c>
      <c r="I91" s="833">
        <v>263</v>
      </c>
      <c r="J91" s="833">
        <v>152</v>
      </c>
      <c r="K91" s="832">
        <v>554</v>
      </c>
      <c r="L91" s="833">
        <v>613</v>
      </c>
      <c r="M91" s="833">
        <v>261</v>
      </c>
      <c r="N91" s="833">
        <v>211</v>
      </c>
      <c r="O91" s="832">
        <v>18</v>
      </c>
      <c r="P91" s="833">
        <v>21</v>
      </c>
      <c r="Q91" s="833">
        <v>12</v>
      </c>
      <c r="R91" s="834">
        <v>11</v>
      </c>
    </row>
    <row r="92" spans="1:18" s="462" customFormat="1" x14ac:dyDescent="0.2">
      <c r="A92" s="746" t="s">
        <v>213</v>
      </c>
      <c r="B92" s="906" t="s">
        <v>200</v>
      </c>
      <c r="C92" s="825"/>
      <c r="D92" s="825"/>
      <c r="E92" s="825"/>
      <c r="F92" s="825"/>
      <c r="G92" s="825"/>
      <c r="H92" s="825"/>
      <c r="I92" s="825"/>
      <c r="J92" s="825"/>
      <c r="K92" s="825"/>
      <c r="L92" s="825"/>
      <c r="M92" s="825"/>
      <c r="N92" s="825"/>
      <c r="O92" s="825"/>
      <c r="P92" s="825"/>
      <c r="Q92" s="825"/>
      <c r="R92" s="831"/>
    </row>
    <row r="93" spans="1:18" s="462" customFormat="1" x14ac:dyDescent="0.2">
      <c r="A93" s="746" t="s">
        <v>214</v>
      </c>
      <c r="B93" s="906" t="s">
        <v>201</v>
      </c>
      <c r="C93" s="825"/>
      <c r="D93" s="825"/>
      <c r="E93" s="825"/>
      <c r="F93" s="825"/>
      <c r="G93" s="825"/>
      <c r="H93" s="825"/>
      <c r="I93" s="825"/>
      <c r="J93" s="825"/>
      <c r="K93" s="825"/>
      <c r="L93" s="825"/>
      <c r="M93" s="825"/>
      <c r="N93" s="825"/>
      <c r="O93" s="825"/>
      <c r="P93" s="825"/>
      <c r="Q93" s="825"/>
      <c r="R93" s="831"/>
    </row>
    <row r="94" spans="1:18" s="462" customFormat="1" x14ac:dyDescent="0.2">
      <c r="A94" s="746" t="s">
        <v>215</v>
      </c>
      <c r="B94" s="906" t="s">
        <v>202</v>
      </c>
      <c r="C94" s="825"/>
      <c r="D94" s="825"/>
      <c r="E94" s="825"/>
      <c r="F94" s="825"/>
      <c r="G94" s="825"/>
      <c r="H94" s="825"/>
      <c r="I94" s="825"/>
      <c r="J94" s="825"/>
      <c r="K94" s="825"/>
      <c r="L94" s="825"/>
      <c r="M94" s="825"/>
      <c r="N94" s="825"/>
      <c r="O94" s="825"/>
      <c r="P94" s="825"/>
      <c r="Q94" s="825"/>
      <c r="R94" s="831"/>
    </row>
    <row r="95" spans="1:18" s="462" customFormat="1" x14ac:dyDescent="0.2">
      <c r="A95" s="746" t="s">
        <v>216</v>
      </c>
      <c r="B95" s="906" t="s">
        <v>203</v>
      </c>
      <c r="C95" s="825"/>
      <c r="D95" s="825"/>
      <c r="E95" s="825"/>
      <c r="F95" s="825"/>
      <c r="G95" s="825"/>
      <c r="H95" s="825"/>
      <c r="I95" s="825"/>
      <c r="J95" s="825"/>
      <c r="K95" s="825"/>
      <c r="L95" s="825"/>
      <c r="M95" s="825"/>
      <c r="N95" s="825"/>
      <c r="O95" s="825"/>
      <c r="P95" s="825"/>
      <c r="Q95" s="825"/>
      <c r="R95" s="831"/>
    </row>
    <row r="96" spans="1:18" s="462" customFormat="1" x14ac:dyDescent="0.2">
      <c r="A96" s="746" t="s">
        <v>210</v>
      </c>
      <c r="B96" s="906" t="s">
        <v>204</v>
      </c>
      <c r="C96" s="825"/>
      <c r="D96" s="825"/>
      <c r="E96" s="825"/>
      <c r="F96" s="825"/>
      <c r="G96" s="825"/>
      <c r="H96" s="825"/>
      <c r="I96" s="825"/>
      <c r="J96" s="825"/>
      <c r="K96" s="825"/>
      <c r="L96" s="825"/>
      <c r="M96" s="825"/>
      <c r="N96" s="825"/>
      <c r="O96" s="825"/>
      <c r="P96" s="825"/>
      <c r="Q96" s="825"/>
      <c r="R96" s="831"/>
    </row>
    <row r="97" spans="1:26" s="462" customFormat="1" x14ac:dyDescent="0.2">
      <c r="A97" s="746" t="s">
        <v>217</v>
      </c>
      <c r="B97" s="906" t="s">
        <v>205</v>
      </c>
      <c r="C97" s="825"/>
      <c r="D97" s="825"/>
      <c r="E97" s="825"/>
      <c r="F97" s="825"/>
      <c r="G97" s="825"/>
      <c r="H97" s="825"/>
      <c r="I97" s="825"/>
      <c r="J97" s="825"/>
      <c r="K97" s="825"/>
      <c r="L97" s="825"/>
      <c r="M97" s="825"/>
      <c r="N97" s="825"/>
      <c r="O97" s="825"/>
      <c r="P97" s="825"/>
      <c r="Q97" s="825"/>
      <c r="R97" s="831"/>
      <c r="Z97" s="462" t="s">
        <v>269</v>
      </c>
    </row>
    <row r="98" spans="1:26" s="462" customFormat="1" x14ac:dyDescent="0.2">
      <c r="A98" s="746" t="s">
        <v>218</v>
      </c>
      <c r="B98" s="906" t="s">
        <v>206</v>
      </c>
      <c r="C98" s="825"/>
      <c r="D98" s="825"/>
      <c r="E98" s="825"/>
      <c r="F98" s="825"/>
      <c r="G98" s="825"/>
      <c r="H98" s="825"/>
      <c r="I98" s="825"/>
      <c r="J98" s="825"/>
      <c r="K98" s="825"/>
      <c r="L98" s="825"/>
      <c r="M98" s="825"/>
      <c r="N98" s="825"/>
      <c r="O98" s="825"/>
      <c r="P98" s="825"/>
      <c r="Q98" s="825"/>
      <c r="R98" s="831"/>
    </row>
    <row r="99" spans="1:26" s="462" customFormat="1" x14ac:dyDescent="0.2">
      <c r="A99" s="746" t="s">
        <v>219</v>
      </c>
      <c r="B99" s="906" t="s">
        <v>207</v>
      </c>
      <c r="C99" s="825"/>
      <c r="D99" s="825"/>
      <c r="E99" s="825"/>
      <c r="F99" s="825"/>
      <c r="G99" s="825"/>
      <c r="H99" s="825"/>
      <c r="I99" s="825"/>
      <c r="J99" s="825"/>
      <c r="K99" s="825"/>
      <c r="L99" s="825"/>
      <c r="M99" s="825"/>
      <c r="N99" s="825"/>
      <c r="O99" s="825"/>
      <c r="P99" s="825"/>
      <c r="Q99" s="825"/>
      <c r="R99" s="831"/>
    </row>
    <row r="100" spans="1:26" s="462" customFormat="1" x14ac:dyDescent="0.2">
      <c r="A100" s="746" t="s">
        <v>209</v>
      </c>
      <c r="B100" s="906" t="s">
        <v>208</v>
      </c>
      <c r="C100" s="832">
        <v>203</v>
      </c>
      <c r="D100" s="833">
        <v>208</v>
      </c>
      <c r="E100" s="833">
        <v>63</v>
      </c>
      <c r="F100" s="833">
        <v>51</v>
      </c>
      <c r="G100" s="832"/>
      <c r="H100" s="833"/>
      <c r="I100" s="833"/>
      <c r="J100" s="833"/>
      <c r="K100" s="832">
        <v>89</v>
      </c>
      <c r="L100" s="833">
        <v>97</v>
      </c>
      <c r="M100" s="833">
        <v>48</v>
      </c>
      <c r="N100" s="833">
        <v>40</v>
      </c>
      <c r="O100" s="832"/>
      <c r="P100" s="833"/>
      <c r="Q100" s="833"/>
      <c r="R100" s="834"/>
    </row>
    <row r="101" spans="1:26" s="462" customFormat="1" ht="13.5" thickBot="1" x14ac:dyDescent="0.25">
      <c r="A101" s="751" t="s">
        <v>85</v>
      </c>
      <c r="B101" s="752" t="s">
        <v>86</v>
      </c>
      <c r="C101" s="828">
        <v>1728</v>
      </c>
      <c r="D101" s="829">
        <v>2266</v>
      </c>
      <c r="E101" s="829">
        <v>916</v>
      </c>
      <c r="F101" s="829">
        <v>655</v>
      </c>
      <c r="G101" s="829">
        <v>298</v>
      </c>
      <c r="H101" s="829">
        <v>389</v>
      </c>
      <c r="I101" s="829">
        <v>263</v>
      </c>
      <c r="J101" s="829">
        <v>152</v>
      </c>
      <c r="K101" s="829">
        <v>639</v>
      </c>
      <c r="L101" s="829">
        <v>710</v>
      </c>
      <c r="M101" s="829">
        <v>309</v>
      </c>
      <c r="N101" s="829">
        <v>251</v>
      </c>
      <c r="O101" s="829">
        <v>18</v>
      </c>
      <c r="P101" s="829">
        <v>21</v>
      </c>
      <c r="Q101" s="829">
        <v>12</v>
      </c>
      <c r="R101" s="830">
        <v>11</v>
      </c>
    </row>
    <row r="102" spans="1:26" s="462" customFormat="1" x14ac:dyDescent="0.2">
      <c r="A102" s="744" t="s">
        <v>264</v>
      </c>
      <c r="B102" s="902"/>
      <c r="C102" s="1058"/>
      <c r="D102" s="1059"/>
      <c r="E102" s="1059"/>
      <c r="F102" s="1059"/>
      <c r="G102" s="1059"/>
      <c r="H102" s="1059"/>
      <c r="I102" s="1059"/>
      <c r="J102" s="1059"/>
      <c r="K102" s="1059"/>
      <c r="L102" s="1059"/>
      <c r="M102" s="1059"/>
      <c r="N102" s="1059"/>
      <c r="O102" s="1059"/>
      <c r="P102" s="1059"/>
      <c r="Q102" s="1059"/>
      <c r="R102" s="1060"/>
    </row>
    <row r="103" spans="1:26" s="462" customFormat="1" x14ac:dyDescent="0.2">
      <c r="A103" s="749" t="s">
        <v>197</v>
      </c>
      <c r="B103" s="750" t="s">
        <v>196</v>
      </c>
      <c r="C103" s="753"/>
      <c r="D103" s="754"/>
      <c r="E103" s="754"/>
      <c r="F103" s="754"/>
      <c r="G103" s="754"/>
      <c r="H103" s="754"/>
      <c r="I103" s="754"/>
      <c r="J103" s="754"/>
      <c r="K103" s="754"/>
      <c r="L103" s="754"/>
      <c r="M103" s="754"/>
      <c r="N103" s="754"/>
      <c r="O103" s="754"/>
      <c r="P103" s="754"/>
      <c r="Q103" s="754"/>
      <c r="R103" s="755"/>
    </row>
    <row r="104" spans="1:26" s="462" customFormat="1" x14ac:dyDescent="0.2">
      <c r="A104" s="746" t="s">
        <v>211</v>
      </c>
      <c r="B104" s="906" t="s">
        <v>198</v>
      </c>
      <c r="C104" s="835"/>
      <c r="D104" s="836"/>
      <c r="E104" s="836"/>
      <c r="F104" s="836"/>
      <c r="G104" s="836"/>
      <c r="H104" s="836"/>
      <c r="I104" s="836"/>
      <c r="J104" s="836"/>
      <c r="K104" s="836"/>
      <c r="L104" s="836"/>
      <c r="M104" s="836"/>
      <c r="N104" s="836"/>
      <c r="O104" s="836"/>
      <c r="P104" s="836"/>
      <c r="Q104" s="836"/>
      <c r="R104" s="837"/>
    </row>
    <row r="105" spans="1:26" s="462" customFormat="1" x14ac:dyDescent="0.2">
      <c r="A105" s="746" t="s">
        <v>212</v>
      </c>
      <c r="B105" s="906" t="s">
        <v>199</v>
      </c>
      <c r="C105" s="844">
        <v>258</v>
      </c>
      <c r="D105" s="845">
        <v>290</v>
      </c>
      <c r="E105" s="845">
        <v>193</v>
      </c>
      <c r="F105" s="845">
        <v>121</v>
      </c>
      <c r="G105" s="845"/>
      <c r="H105" s="845"/>
      <c r="I105" s="845"/>
      <c r="J105" s="845"/>
      <c r="K105" s="844">
        <v>47</v>
      </c>
      <c r="L105" s="845">
        <v>50</v>
      </c>
      <c r="M105" s="845">
        <v>26</v>
      </c>
      <c r="N105" s="845">
        <v>18</v>
      </c>
      <c r="O105" s="844"/>
      <c r="P105" s="845"/>
      <c r="Q105" s="845"/>
      <c r="R105" s="846"/>
    </row>
    <row r="106" spans="1:26" s="462" customFormat="1" x14ac:dyDescent="0.2">
      <c r="A106" s="746" t="s">
        <v>213</v>
      </c>
      <c r="B106" s="906" t="s">
        <v>200</v>
      </c>
      <c r="C106" s="835"/>
      <c r="D106" s="835"/>
      <c r="E106" s="835"/>
      <c r="F106" s="835"/>
      <c r="G106" s="835"/>
      <c r="H106" s="835"/>
      <c r="I106" s="835"/>
      <c r="J106" s="835"/>
      <c r="K106" s="835"/>
      <c r="L106" s="835"/>
      <c r="M106" s="835"/>
      <c r="N106" s="835"/>
      <c r="O106" s="835"/>
      <c r="P106" s="835"/>
      <c r="Q106" s="835"/>
      <c r="R106" s="847"/>
    </row>
    <row r="107" spans="1:26" s="462" customFormat="1" x14ac:dyDescent="0.2">
      <c r="A107" s="746" t="s">
        <v>214</v>
      </c>
      <c r="B107" s="906" t="s">
        <v>201</v>
      </c>
      <c r="C107" s="835"/>
      <c r="D107" s="835"/>
      <c r="E107" s="835"/>
      <c r="F107" s="835"/>
      <c r="G107" s="835"/>
      <c r="H107" s="835"/>
      <c r="I107" s="835"/>
      <c r="J107" s="835"/>
      <c r="K107" s="835"/>
      <c r="L107" s="835"/>
      <c r="M107" s="835"/>
      <c r="N107" s="835"/>
      <c r="O107" s="835"/>
      <c r="P107" s="835"/>
      <c r="Q107" s="835"/>
      <c r="R107" s="847"/>
    </row>
    <row r="108" spans="1:26" s="462" customFormat="1" x14ac:dyDescent="0.2">
      <c r="A108" s="746" t="s">
        <v>215</v>
      </c>
      <c r="B108" s="906" t="s">
        <v>202</v>
      </c>
      <c r="C108" s="835"/>
      <c r="D108" s="835"/>
      <c r="E108" s="835"/>
      <c r="F108" s="835"/>
      <c r="G108" s="835"/>
      <c r="H108" s="835"/>
      <c r="I108" s="835"/>
      <c r="J108" s="835"/>
      <c r="K108" s="835"/>
      <c r="L108" s="835"/>
      <c r="M108" s="835"/>
      <c r="N108" s="835"/>
      <c r="O108" s="835"/>
      <c r="P108" s="835"/>
      <c r="Q108" s="835"/>
      <c r="R108" s="847"/>
    </row>
    <row r="109" spans="1:26" s="462" customFormat="1" x14ac:dyDescent="0.2">
      <c r="A109" s="746" t="s">
        <v>216</v>
      </c>
      <c r="B109" s="906" t="s">
        <v>203</v>
      </c>
      <c r="C109" s="844">
        <v>353</v>
      </c>
      <c r="D109" s="845">
        <v>381</v>
      </c>
      <c r="E109" s="845">
        <v>228</v>
      </c>
      <c r="F109" s="845">
        <v>152</v>
      </c>
      <c r="G109" s="845"/>
      <c r="H109" s="845"/>
      <c r="I109" s="845"/>
      <c r="J109" s="845"/>
      <c r="K109" s="844">
        <v>31</v>
      </c>
      <c r="L109" s="845">
        <v>32</v>
      </c>
      <c r="M109" s="845">
        <v>25</v>
      </c>
      <c r="N109" s="845">
        <v>21</v>
      </c>
      <c r="O109" s="844">
        <v>3</v>
      </c>
      <c r="P109" s="845">
        <v>3</v>
      </c>
      <c r="Q109" s="845">
        <v>3</v>
      </c>
      <c r="R109" s="846">
        <v>3</v>
      </c>
    </row>
    <row r="110" spans="1:26" s="462" customFormat="1" x14ac:dyDescent="0.2">
      <c r="A110" s="746" t="s">
        <v>210</v>
      </c>
      <c r="B110" s="906" t="s">
        <v>204</v>
      </c>
      <c r="C110" s="844">
        <v>437</v>
      </c>
      <c r="D110" s="845">
        <v>447</v>
      </c>
      <c r="E110" s="845">
        <v>338</v>
      </c>
      <c r="F110" s="845">
        <v>283</v>
      </c>
      <c r="G110" s="845"/>
      <c r="H110" s="845"/>
      <c r="I110" s="845"/>
      <c r="J110" s="845"/>
      <c r="K110" s="844">
        <v>34</v>
      </c>
      <c r="L110" s="845">
        <v>34</v>
      </c>
      <c r="M110" s="845">
        <v>17</v>
      </c>
      <c r="N110" s="845">
        <v>14</v>
      </c>
      <c r="O110" s="844"/>
      <c r="P110" s="845"/>
      <c r="Q110" s="845"/>
      <c r="R110" s="846"/>
    </row>
    <row r="111" spans="1:26" s="462" customFormat="1" x14ac:dyDescent="0.2">
      <c r="A111" s="746" t="s">
        <v>217</v>
      </c>
      <c r="B111" s="906" t="s">
        <v>205</v>
      </c>
      <c r="C111" s="848"/>
      <c r="D111" s="845"/>
      <c r="E111" s="845"/>
      <c r="F111" s="845"/>
      <c r="G111" s="845"/>
      <c r="H111" s="845"/>
      <c r="I111" s="845"/>
      <c r="J111" s="845"/>
      <c r="K111" s="844">
        <v>1</v>
      </c>
      <c r="L111" s="845">
        <v>1</v>
      </c>
      <c r="M111" s="845">
        <v>1</v>
      </c>
      <c r="N111" s="845">
        <v>1</v>
      </c>
      <c r="O111" s="844">
        <v>2</v>
      </c>
      <c r="P111" s="845">
        <v>2</v>
      </c>
      <c r="Q111" s="845">
        <v>2</v>
      </c>
      <c r="R111" s="846">
        <v>2</v>
      </c>
    </row>
    <row r="112" spans="1:26" s="462" customFormat="1" x14ac:dyDescent="0.2">
      <c r="A112" s="746" t="s">
        <v>218</v>
      </c>
      <c r="B112" s="906" t="s">
        <v>206</v>
      </c>
      <c r="C112" s="835"/>
      <c r="D112" s="836"/>
      <c r="E112" s="836"/>
      <c r="F112" s="836"/>
      <c r="G112" s="836"/>
      <c r="H112" s="836"/>
      <c r="I112" s="836"/>
      <c r="J112" s="836"/>
      <c r="K112" s="836"/>
      <c r="L112" s="836"/>
      <c r="M112" s="836"/>
      <c r="N112" s="836"/>
      <c r="O112" s="836"/>
      <c r="P112" s="836"/>
      <c r="Q112" s="836"/>
      <c r="R112" s="837"/>
    </row>
    <row r="113" spans="1:18" s="462" customFormat="1" x14ac:dyDescent="0.2">
      <c r="A113" s="746" t="s">
        <v>219</v>
      </c>
      <c r="B113" s="906" t="s">
        <v>207</v>
      </c>
      <c r="C113" s="838"/>
      <c r="D113" s="839"/>
      <c r="E113" s="839"/>
      <c r="F113" s="839"/>
      <c r="G113" s="839"/>
      <c r="H113" s="839"/>
      <c r="I113" s="839"/>
      <c r="J113" s="839"/>
      <c r="K113" s="839"/>
      <c r="L113" s="839"/>
      <c r="M113" s="839"/>
      <c r="N113" s="839"/>
      <c r="O113" s="839"/>
      <c r="P113" s="839"/>
      <c r="Q113" s="839"/>
      <c r="R113" s="840"/>
    </row>
    <row r="114" spans="1:18" s="462" customFormat="1" x14ac:dyDescent="0.2">
      <c r="A114" s="746" t="s">
        <v>209</v>
      </c>
      <c r="B114" s="906" t="s">
        <v>208</v>
      </c>
      <c r="C114" s="838"/>
      <c r="D114" s="839"/>
      <c r="E114" s="839"/>
      <c r="F114" s="839"/>
      <c r="G114" s="839"/>
      <c r="H114" s="839"/>
      <c r="I114" s="839"/>
      <c r="J114" s="839"/>
      <c r="K114" s="839"/>
      <c r="L114" s="839"/>
      <c r="M114" s="839"/>
      <c r="N114" s="839"/>
      <c r="O114" s="839"/>
      <c r="P114" s="839"/>
      <c r="Q114" s="839"/>
      <c r="R114" s="840"/>
    </row>
    <row r="115" spans="1:18" s="462" customFormat="1" ht="13.5" thickBot="1" x14ac:dyDescent="0.25">
      <c r="A115" s="751" t="s">
        <v>85</v>
      </c>
      <c r="B115" s="752" t="s">
        <v>86</v>
      </c>
      <c r="C115" s="843">
        <v>991</v>
      </c>
      <c r="D115" s="841">
        <v>1118</v>
      </c>
      <c r="E115" s="841">
        <v>759</v>
      </c>
      <c r="F115" s="841">
        <v>556</v>
      </c>
      <c r="G115" s="841">
        <v>0</v>
      </c>
      <c r="H115" s="841">
        <v>0</v>
      </c>
      <c r="I115" s="841">
        <v>0</v>
      </c>
      <c r="J115" s="841">
        <v>0</v>
      </c>
      <c r="K115" s="841">
        <v>113</v>
      </c>
      <c r="L115" s="841">
        <v>117</v>
      </c>
      <c r="M115" s="841">
        <v>69</v>
      </c>
      <c r="N115" s="841">
        <v>54</v>
      </c>
      <c r="O115" s="841">
        <v>5</v>
      </c>
      <c r="P115" s="841">
        <v>5</v>
      </c>
      <c r="Q115" s="841">
        <v>5</v>
      </c>
      <c r="R115" s="842">
        <v>5</v>
      </c>
    </row>
    <row r="116" spans="1:18" x14ac:dyDescent="0.2">
      <c r="A116" s="102" t="s">
        <v>9</v>
      </c>
      <c r="B116" s="1077" t="s">
        <v>232</v>
      </c>
      <c r="C116" s="1078"/>
      <c r="D116" s="1078"/>
      <c r="E116" s="1078"/>
      <c r="F116" s="1078"/>
      <c r="G116" s="1078"/>
      <c r="H116" s="1078"/>
      <c r="I116" s="1078"/>
      <c r="J116" s="1078"/>
      <c r="K116" s="1078"/>
      <c r="L116" s="1078"/>
      <c r="M116" s="1078"/>
      <c r="N116" s="1078"/>
      <c r="O116" s="1078"/>
      <c r="P116" s="1078"/>
      <c r="Q116" s="1078"/>
      <c r="R116" s="1079"/>
    </row>
    <row r="117" spans="1:18" x14ac:dyDescent="0.2">
      <c r="A117" s="207" t="s">
        <v>197</v>
      </c>
      <c r="B117" s="750" t="s">
        <v>196</v>
      </c>
      <c r="C117" s="216"/>
      <c r="D117" s="217"/>
      <c r="E117" s="217"/>
      <c r="F117" s="217"/>
      <c r="G117" s="217"/>
      <c r="H117" s="217"/>
      <c r="I117" s="217"/>
      <c r="J117" s="217"/>
      <c r="K117" s="217"/>
      <c r="L117" s="217"/>
      <c r="M117" s="217"/>
      <c r="N117" s="217"/>
      <c r="O117" s="217"/>
      <c r="P117" s="217"/>
      <c r="Q117" s="217"/>
      <c r="R117" s="218"/>
    </row>
    <row r="118" spans="1:18" x14ac:dyDescent="0.2">
      <c r="A118" s="100" t="s">
        <v>211</v>
      </c>
      <c r="B118" s="906" t="s">
        <v>198</v>
      </c>
      <c r="C118" s="849"/>
      <c r="D118" s="850"/>
      <c r="E118" s="850"/>
      <c r="F118" s="850"/>
      <c r="G118" s="850"/>
      <c r="H118" s="850"/>
      <c r="I118" s="850"/>
      <c r="J118" s="850"/>
      <c r="K118" s="850"/>
      <c r="L118" s="850"/>
      <c r="M118" s="850"/>
      <c r="N118" s="850"/>
      <c r="O118" s="850"/>
      <c r="P118" s="850"/>
      <c r="Q118" s="850"/>
      <c r="R118" s="851"/>
    </row>
    <row r="119" spans="1:18" x14ac:dyDescent="0.2">
      <c r="A119" s="100" t="s">
        <v>212</v>
      </c>
      <c r="B119" s="906" t="s">
        <v>199</v>
      </c>
      <c r="C119" s="853">
        <v>2089</v>
      </c>
      <c r="D119" s="853">
        <v>2756</v>
      </c>
      <c r="E119" s="853">
        <v>1278</v>
      </c>
      <c r="F119" s="853">
        <v>879</v>
      </c>
      <c r="G119" s="853">
        <v>298</v>
      </c>
      <c r="H119" s="853">
        <v>389</v>
      </c>
      <c r="I119" s="853">
        <v>263</v>
      </c>
      <c r="J119" s="853">
        <v>152</v>
      </c>
      <c r="K119" s="853">
        <v>788</v>
      </c>
      <c r="L119" s="853">
        <v>870</v>
      </c>
      <c r="M119" s="853">
        <v>407</v>
      </c>
      <c r="N119" s="853">
        <v>327</v>
      </c>
      <c r="O119" s="853">
        <v>18</v>
      </c>
      <c r="P119" s="853">
        <v>21</v>
      </c>
      <c r="Q119" s="853">
        <v>12</v>
      </c>
      <c r="R119" s="856">
        <v>11</v>
      </c>
    </row>
    <row r="120" spans="1:18" x14ac:dyDescent="0.2">
      <c r="A120" s="100" t="s">
        <v>213</v>
      </c>
      <c r="B120" s="906" t="s">
        <v>200</v>
      </c>
      <c r="C120" s="853">
        <v>729</v>
      </c>
      <c r="D120" s="853">
        <v>796</v>
      </c>
      <c r="E120" s="853">
        <v>333</v>
      </c>
      <c r="F120" s="853">
        <v>250</v>
      </c>
      <c r="G120" s="853"/>
      <c r="H120" s="853"/>
      <c r="I120" s="853"/>
      <c r="J120" s="853"/>
      <c r="K120" s="853">
        <v>199</v>
      </c>
      <c r="L120" s="853">
        <v>217</v>
      </c>
      <c r="M120" s="853">
        <v>129</v>
      </c>
      <c r="N120" s="853">
        <v>106</v>
      </c>
      <c r="O120" s="853">
        <v>20</v>
      </c>
      <c r="P120" s="853">
        <v>21</v>
      </c>
      <c r="Q120" s="853">
        <v>9</v>
      </c>
      <c r="R120" s="856">
        <v>8</v>
      </c>
    </row>
    <row r="121" spans="1:18" x14ac:dyDescent="0.2">
      <c r="A121" s="100" t="s">
        <v>214</v>
      </c>
      <c r="B121" s="906" t="s">
        <v>201</v>
      </c>
      <c r="C121" s="853">
        <v>953</v>
      </c>
      <c r="D121" s="853">
        <v>1054</v>
      </c>
      <c r="E121" s="853">
        <v>513</v>
      </c>
      <c r="F121" s="853">
        <v>376</v>
      </c>
      <c r="G121" s="853"/>
      <c r="H121" s="853"/>
      <c r="I121" s="853"/>
      <c r="J121" s="853"/>
      <c r="K121" s="853">
        <v>82</v>
      </c>
      <c r="L121" s="853">
        <v>84</v>
      </c>
      <c r="M121" s="853">
        <v>65</v>
      </c>
      <c r="N121" s="853">
        <v>56</v>
      </c>
      <c r="O121" s="853">
        <v>10</v>
      </c>
      <c r="P121" s="853">
        <v>11</v>
      </c>
      <c r="Q121" s="853">
        <v>6</v>
      </c>
      <c r="R121" s="856">
        <v>6</v>
      </c>
    </row>
    <row r="122" spans="1:18" x14ac:dyDescent="0.2">
      <c r="A122" s="100" t="s">
        <v>215</v>
      </c>
      <c r="B122" s="906" t="s">
        <v>202</v>
      </c>
      <c r="C122" s="853">
        <v>289</v>
      </c>
      <c r="D122" s="853">
        <v>307</v>
      </c>
      <c r="E122" s="853">
        <v>229</v>
      </c>
      <c r="F122" s="853">
        <v>168</v>
      </c>
      <c r="G122" s="853"/>
      <c r="H122" s="853"/>
      <c r="I122" s="853"/>
      <c r="J122" s="853"/>
      <c r="K122" s="853">
        <v>85</v>
      </c>
      <c r="L122" s="853">
        <v>89</v>
      </c>
      <c r="M122" s="853">
        <v>64</v>
      </c>
      <c r="N122" s="853">
        <v>52</v>
      </c>
      <c r="O122" s="853"/>
      <c r="P122" s="853"/>
      <c r="Q122" s="853"/>
      <c r="R122" s="856"/>
    </row>
    <row r="123" spans="1:18" x14ac:dyDescent="0.2">
      <c r="A123" s="100" t="s">
        <v>216</v>
      </c>
      <c r="B123" s="906" t="s">
        <v>203</v>
      </c>
      <c r="C123" s="853">
        <v>560</v>
      </c>
      <c r="D123" s="853">
        <v>631</v>
      </c>
      <c r="E123" s="853">
        <v>393</v>
      </c>
      <c r="F123" s="853">
        <v>284</v>
      </c>
      <c r="G123" s="853"/>
      <c r="H123" s="853"/>
      <c r="I123" s="853"/>
      <c r="J123" s="853"/>
      <c r="K123" s="853">
        <v>82</v>
      </c>
      <c r="L123" s="853">
        <v>86</v>
      </c>
      <c r="M123" s="853">
        <v>68</v>
      </c>
      <c r="N123" s="853">
        <v>59</v>
      </c>
      <c r="O123" s="853">
        <v>16</v>
      </c>
      <c r="P123" s="853">
        <v>16</v>
      </c>
      <c r="Q123" s="853">
        <v>13</v>
      </c>
      <c r="R123" s="856">
        <v>10</v>
      </c>
    </row>
    <row r="124" spans="1:18" x14ac:dyDescent="0.2">
      <c r="A124" s="100" t="s">
        <v>210</v>
      </c>
      <c r="B124" s="906" t="s">
        <v>204</v>
      </c>
      <c r="C124" s="853">
        <v>437</v>
      </c>
      <c r="D124" s="853">
        <v>447</v>
      </c>
      <c r="E124" s="853">
        <v>338</v>
      </c>
      <c r="F124" s="853">
        <v>283</v>
      </c>
      <c r="G124" s="853"/>
      <c r="H124" s="853"/>
      <c r="I124" s="853"/>
      <c r="J124" s="853"/>
      <c r="K124" s="853">
        <v>34</v>
      </c>
      <c r="L124" s="853">
        <v>34</v>
      </c>
      <c r="M124" s="853">
        <v>17</v>
      </c>
      <c r="N124" s="853">
        <v>14</v>
      </c>
      <c r="O124" s="853"/>
      <c r="P124" s="853"/>
      <c r="Q124" s="853"/>
      <c r="R124" s="856"/>
    </row>
    <row r="125" spans="1:18" x14ac:dyDescent="0.2">
      <c r="A125" s="100" t="s">
        <v>217</v>
      </c>
      <c r="B125" s="906" t="s">
        <v>205</v>
      </c>
      <c r="C125" s="853">
        <v>367</v>
      </c>
      <c r="D125" s="853">
        <v>468</v>
      </c>
      <c r="E125" s="853">
        <v>317</v>
      </c>
      <c r="F125" s="853">
        <v>228</v>
      </c>
      <c r="G125" s="853"/>
      <c r="H125" s="853"/>
      <c r="I125" s="853"/>
      <c r="J125" s="853"/>
      <c r="K125" s="853">
        <v>86</v>
      </c>
      <c r="L125" s="853">
        <v>93</v>
      </c>
      <c r="M125" s="853">
        <v>81</v>
      </c>
      <c r="N125" s="853">
        <v>74</v>
      </c>
      <c r="O125" s="853">
        <v>3</v>
      </c>
      <c r="P125" s="853">
        <v>3</v>
      </c>
      <c r="Q125" s="853">
        <v>3</v>
      </c>
      <c r="R125" s="856">
        <v>3</v>
      </c>
    </row>
    <row r="126" spans="1:18" x14ac:dyDescent="0.2">
      <c r="A126" s="100" t="s">
        <v>218</v>
      </c>
      <c r="B126" s="906" t="s">
        <v>206</v>
      </c>
      <c r="C126" s="849"/>
      <c r="D126" s="849"/>
      <c r="E126" s="849"/>
      <c r="F126" s="849"/>
      <c r="G126" s="849"/>
      <c r="H126" s="849"/>
      <c r="I126" s="849"/>
      <c r="J126" s="849"/>
      <c r="K126" s="849"/>
      <c r="L126" s="849"/>
      <c r="M126" s="849"/>
      <c r="N126" s="849"/>
      <c r="O126" s="849"/>
      <c r="P126" s="849"/>
      <c r="Q126" s="849"/>
      <c r="R126" s="852"/>
    </row>
    <row r="127" spans="1:18" x14ac:dyDescent="0.2">
      <c r="A127" s="100" t="s">
        <v>219</v>
      </c>
      <c r="B127" s="906" t="s">
        <v>207</v>
      </c>
      <c r="C127" s="853">
        <v>1587</v>
      </c>
      <c r="D127" s="853">
        <v>2101</v>
      </c>
      <c r="E127" s="853">
        <v>1264</v>
      </c>
      <c r="F127" s="853">
        <v>858</v>
      </c>
      <c r="G127" s="853"/>
      <c r="H127" s="853"/>
      <c r="I127" s="853"/>
      <c r="J127" s="853"/>
      <c r="K127" s="853">
        <v>200</v>
      </c>
      <c r="L127" s="853">
        <v>203</v>
      </c>
      <c r="M127" s="853">
        <v>78</v>
      </c>
      <c r="N127" s="853">
        <v>63</v>
      </c>
      <c r="O127" s="853"/>
      <c r="P127" s="853"/>
      <c r="Q127" s="853"/>
      <c r="R127" s="856"/>
    </row>
    <row r="128" spans="1:18" x14ac:dyDescent="0.2">
      <c r="A128" s="100" t="s">
        <v>209</v>
      </c>
      <c r="B128" s="906" t="s">
        <v>208</v>
      </c>
      <c r="C128" s="853">
        <v>203</v>
      </c>
      <c r="D128" s="853">
        <v>208</v>
      </c>
      <c r="E128" s="853">
        <v>63</v>
      </c>
      <c r="F128" s="853">
        <v>51</v>
      </c>
      <c r="G128" s="853"/>
      <c r="H128" s="853"/>
      <c r="I128" s="853"/>
      <c r="J128" s="853"/>
      <c r="K128" s="853">
        <v>89</v>
      </c>
      <c r="L128" s="853">
        <v>97</v>
      </c>
      <c r="M128" s="853">
        <v>48</v>
      </c>
      <c r="N128" s="853">
        <v>40</v>
      </c>
      <c r="O128" s="853"/>
      <c r="P128" s="853"/>
      <c r="Q128" s="853"/>
      <c r="R128" s="856"/>
    </row>
    <row r="129" spans="1:18" ht="13.5" thickBot="1" x14ac:dyDescent="0.25">
      <c r="A129" s="101" t="s">
        <v>93</v>
      </c>
      <c r="B129" s="552" t="s">
        <v>86</v>
      </c>
      <c r="C129" s="854">
        <v>6209</v>
      </c>
      <c r="D129" s="854">
        <v>8768</v>
      </c>
      <c r="E129" s="854">
        <v>4728</v>
      </c>
      <c r="F129" s="854">
        <v>3377</v>
      </c>
      <c r="G129" s="854">
        <v>298</v>
      </c>
      <c r="H129" s="854">
        <v>389</v>
      </c>
      <c r="I129" s="854">
        <v>263</v>
      </c>
      <c r="J129" s="854">
        <v>152</v>
      </c>
      <c r="K129" s="854">
        <v>1568</v>
      </c>
      <c r="L129" s="854">
        <v>1773</v>
      </c>
      <c r="M129" s="854">
        <v>957</v>
      </c>
      <c r="N129" s="854">
        <v>791</v>
      </c>
      <c r="O129" s="854">
        <v>67</v>
      </c>
      <c r="P129" s="854">
        <v>72</v>
      </c>
      <c r="Q129" s="854">
        <v>43</v>
      </c>
      <c r="R129" s="855">
        <v>38</v>
      </c>
    </row>
    <row r="131" spans="1:18" x14ac:dyDescent="0.2">
      <c r="A131" s="1"/>
    </row>
    <row r="132" spans="1:18" x14ac:dyDescent="0.2">
      <c r="A132" s="2" t="s">
        <v>5</v>
      </c>
      <c r="C132" s="1"/>
    </row>
    <row r="133" spans="1:18" x14ac:dyDescent="0.2">
      <c r="A133" s="1" t="s">
        <v>6</v>
      </c>
    </row>
  </sheetData>
  <sheetProtection password="CC2B" sheet="1" objects="1" scenarios="1"/>
  <mergeCells count="14">
    <mergeCell ref="B116:R116"/>
    <mergeCell ref="C4:R4"/>
    <mergeCell ref="A1:R1"/>
    <mergeCell ref="C2:F2"/>
    <mergeCell ref="G2:J2"/>
    <mergeCell ref="K2:N2"/>
    <mergeCell ref="O2:R2"/>
    <mergeCell ref="C18:R18"/>
    <mergeCell ref="C32:R32"/>
    <mergeCell ref="C46:R46"/>
    <mergeCell ref="C60:R60"/>
    <mergeCell ref="C74:R74"/>
    <mergeCell ref="C88:R88"/>
    <mergeCell ref="C102:R102"/>
  </mergeCells>
  <pageMargins left="0.70866141732283472" right="0.70866141732283472" top="0.74803149606299213" bottom="0.74803149606299213" header="0.31496062992125984" footer="0.31496062992125984"/>
  <pageSetup paperSize="9" scale="50" firstPageNumber="18" orientation="landscape" useFirstPageNumber="1" r:id="rId1"/>
  <headerFooter>
    <oddFooter>&amp;C&amp;P</oddFooter>
  </headerFooter>
  <rowBreaks count="1" manualBreakCount="1">
    <brk id="59" max="17" man="1"/>
  </rowBreaks>
  <colBreaks count="1" manualBreakCount="1">
    <brk id="18" min="59" max="136" man="1"/>
  </colBreaks>
  <ignoredErrors>
    <ignoredError sqref="B6:B16 B118:B128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opLeftCell="A5" zoomScaleNormal="100" workbookViewId="0">
      <selection activeCell="J34" sqref="J34:J35"/>
    </sheetView>
  </sheetViews>
  <sheetFormatPr defaultColWidth="9.140625" defaultRowHeight="15" x14ac:dyDescent="0.25"/>
  <cols>
    <col min="1" max="1" width="38" style="2" customWidth="1"/>
    <col min="2" max="2" width="12.7109375" style="3" customWidth="1"/>
    <col min="3" max="3" width="9.28515625" style="1" customWidth="1"/>
    <col min="4" max="4" width="8.5703125" style="1" customWidth="1"/>
    <col min="5" max="5" width="9" style="1" customWidth="1"/>
    <col min="6" max="6" width="9.140625" style="1" customWidth="1"/>
    <col min="7" max="7" width="9" style="1" customWidth="1"/>
    <col min="8" max="8" width="17.42578125" style="1" customWidth="1"/>
    <col min="9" max="9" width="10.5703125" style="1" customWidth="1"/>
    <col min="10" max="11" width="13.28515625" style="1" customWidth="1"/>
    <col min="12" max="12" width="15.28515625" style="1" customWidth="1"/>
    <col min="13" max="13" width="13.28515625" style="1" customWidth="1"/>
    <col min="14" max="14" width="15.85546875" style="1" customWidth="1"/>
    <col min="15" max="15" width="11.85546875" style="1" customWidth="1"/>
    <col min="20" max="16384" width="9.140625" style="1"/>
  </cols>
  <sheetData>
    <row r="1" spans="1:21" ht="42.75" customHeight="1" thickBot="1" x14ac:dyDescent="0.3">
      <c r="A1" s="1084" t="s">
        <v>325</v>
      </c>
      <c r="B1" s="1085"/>
      <c r="C1" s="1085"/>
      <c r="D1" s="1085"/>
      <c r="E1" s="1085"/>
      <c r="F1" s="1085"/>
      <c r="G1" s="1085"/>
      <c r="H1" s="1085"/>
      <c r="I1" s="1085"/>
      <c r="J1" s="1085"/>
      <c r="K1" s="1085"/>
      <c r="L1" s="1085"/>
      <c r="M1" s="1085"/>
      <c r="N1" s="1086"/>
      <c r="O1" s="1087"/>
    </row>
    <row r="2" spans="1:21" s="4" customFormat="1" ht="16.5" customHeight="1" x14ac:dyDescent="0.2">
      <c r="A2" s="1098" t="s">
        <v>256</v>
      </c>
      <c r="B2" s="1095" t="s">
        <v>19</v>
      </c>
      <c r="C2" s="1096"/>
      <c r="D2" s="1096"/>
      <c r="E2" s="1096"/>
      <c r="F2" s="1096"/>
      <c r="G2" s="1096"/>
      <c r="H2" s="1096"/>
      <c r="I2" s="1097"/>
      <c r="J2" s="1092" t="s">
        <v>327</v>
      </c>
      <c r="K2" s="1093"/>
      <c r="L2" s="1093"/>
      <c r="M2" s="1094"/>
      <c r="N2" s="1088" t="s">
        <v>337</v>
      </c>
      <c r="O2" s="1090" t="s">
        <v>79</v>
      </c>
      <c r="R2" s="1"/>
      <c r="S2" s="1"/>
      <c r="T2" s="1"/>
      <c r="U2" s="1"/>
    </row>
    <row r="3" spans="1:21" s="4" customFormat="1" ht="52.5" customHeight="1" thickBot="1" x14ac:dyDescent="0.25">
      <c r="A3" s="1099"/>
      <c r="B3" s="985" t="s">
        <v>99</v>
      </c>
      <c r="C3" s="985" t="s">
        <v>20</v>
      </c>
      <c r="D3" s="985" t="s">
        <v>21</v>
      </c>
      <c r="E3" s="985" t="s">
        <v>22</v>
      </c>
      <c r="F3" s="985" t="s">
        <v>23</v>
      </c>
      <c r="G3" s="985" t="s">
        <v>24</v>
      </c>
      <c r="H3" s="985" t="s">
        <v>64</v>
      </c>
      <c r="I3" s="985" t="s">
        <v>220</v>
      </c>
      <c r="J3" s="874" t="s">
        <v>328</v>
      </c>
      <c r="K3" s="986" t="s">
        <v>329</v>
      </c>
      <c r="L3" s="874" t="s">
        <v>226</v>
      </c>
      <c r="M3" s="874" t="s">
        <v>330</v>
      </c>
      <c r="N3" s="1089"/>
      <c r="O3" s="1091"/>
      <c r="R3" s="1"/>
      <c r="S3" s="1"/>
      <c r="T3" s="1"/>
      <c r="U3" s="1"/>
    </row>
    <row r="4" spans="1:21" ht="15" customHeight="1" x14ac:dyDescent="0.2">
      <c r="A4" s="68" t="s">
        <v>271</v>
      </c>
      <c r="B4" s="175">
        <v>56.35</v>
      </c>
      <c r="C4" s="176">
        <v>0.1</v>
      </c>
      <c r="D4" s="176">
        <v>10.7</v>
      </c>
      <c r="E4" s="176">
        <v>42.95</v>
      </c>
      <c r="F4" s="176">
        <v>1.1000000000000001</v>
      </c>
      <c r="G4" s="176">
        <v>1.5</v>
      </c>
      <c r="H4" s="176"/>
      <c r="I4" s="176"/>
      <c r="J4" s="176"/>
      <c r="K4" s="176"/>
      <c r="L4" s="176">
        <v>7.04</v>
      </c>
      <c r="M4" s="176">
        <v>2.11</v>
      </c>
      <c r="N4" s="177">
        <v>27.8</v>
      </c>
      <c r="O4" s="178">
        <f>SUM(B4,J4:N4)</f>
        <v>93.3</v>
      </c>
      <c r="P4" s="1"/>
      <c r="Q4" s="1"/>
      <c r="R4" s="1"/>
      <c r="S4" s="1"/>
    </row>
    <row r="5" spans="1:21" ht="15" customHeight="1" thickBot="1" x14ac:dyDescent="0.25">
      <c r="A5" s="103" t="s">
        <v>270</v>
      </c>
      <c r="B5" s="179">
        <v>26.65</v>
      </c>
      <c r="C5" s="180"/>
      <c r="D5" s="180">
        <v>3.9</v>
      </c>
      <c r="E5" s="180">
        <v>20.149999999999999</v>
      </c>
      <c r="F5" s="180">
        <v>1.1000000000000001</v>
      </c>
      <c r="G5" s="180">
        <v>1.5</v>
      </c>
      <c r="H5" s="180"/>
      <c r="I5" s="180"/>
      <c r="J5" s="180"/>
      <c r="K5" s="382"/>
      <c r="L5" s="180">
        <v>4.9400000000000004</v>
      </c>
      <c r="M5" s="180">
        <v>2.11</v>
      </c>
      <c r="N5" s="181">
        <v>23.94</v>
      </c>
      <c r="O5" s="182">
        <f>SUM(B5,J5:N5)</f>
        <v>57.64</v>
      </c>
      <c r="P5" s="1"/>
      <c r="Q5" s="1"/>
      <c r="R5" s="1"/>
      <c r="S5" s="1"/>
    </row>
    <row r="6" spans="1:21" ht="15" customHeight="1" x14ac:dyDescent="0.2">
      <c r="A6" s="98" t="s">
        <v>272</v>
      </c>
      <c r="B6" s="359">
        <v>41.13</v>
      </c>
      <c r="C6" s="360">
        <v>3.6</v>
      </c>
      <c r="D6" s="360">
        <v>11.3</v>
      </c>
      <c r="E6" s="360">
        <v>25.23</v>
      </c>
      <c r="F6" s="360"/>
      <c r="G6" s="360">
        <v>1</v>
      </c>
      <c r="H6" s="360"/>
      <c r="I6" s="360"/>
      <c r="J6" s="360"/>
      <c r="K6" s="360"/>
      <c r="L6" s="360">
        <v>2.6</v>
      </c>
      <c r="M6" s="360">
        <v>1</v>
      </c>
      <c r="N6" s="361">
        <v>14.5</v>
      </c>
      <c r="O6" s="362">
        <f t="shared" ref="O6:O17" si="0">SUM(B6,J6:N6)</f>
        <v>59.230000000000004</v>
      </c>
      <c r="P6" s="1"/>
      <c r="Q6" s="1"/>
      <c r="R6" s="1"/>
      <c r="S6" s="1"/>
    </row>
    <row r="7" spans="1:21" ht="15" customHeight="1" thickBot="1" x14ac:dyDescent="0.25">
      <c r="A7" s="108" t="s">
        <v>270</v>
      </c>
      <c r="B7" s="187">
        <v>10.199999999999999</v>
      </c>
      <c r="C7" s="188"/>
      <c r="D7" s="188">
        <v>4</v>
      </c>
      <c r="E7" s="188">
        <v>5.2</v>
      </c>
      <c r="F7" s="188"/>
      <c r="G7" s="188">
        <v>1</v>
      </c>
      <c r="H7" s="188"/>
      <c r="I7" s="188"/>
      <c r="J7" s="188"/>
      <c r="K7" s="383"/>
      <c r="L7" s="188">
        <v>1.9</v>
      </c>
      <c r="M7" s="188"/>
      <c r="N7" s="189">
        <v>11</v>
      </c>
      <c r="O7" s="190">
        <f t="shared" si="0"/>
        <v>23.1</v>
      </c>
      <c r="P7" s="1"/>
      <c r="Q7" s="1"/>
      <c r="R7" s="1"/>
      <c r="S7" s="1"/>
    </row>
    <row r="8" spans="1:21" ht="15" customHeight="1" x14ac:dyDescent="0.2">
      <c r="A8" s="68" t="s">
        <v>259</v>
      </c>
      <c r="B8" s="175">
        <v>57.26</v>
      </c>
      <c r="C8" s="176">
        <v>4.5</v>
      </c>
      <c r="D8" s="176">
        <v>13.3</v>
      </c>
      <c r="E8" s="176">
        <v>38.46</v>
      </c>
      <c r="F8" s="176"/>
      <c r="G8" s="176">
        <v>1</v>
      </c>
      <c r="H8" s="176"/>
      <c r="I8" s="176"/>
      <c r="J8" s="176"/>
      <c r="K8" s="176"/>
      <c r="L8" s="176"/>
      <c r="M8" s="176">
        <v>0.6</v>
      </c>
      <c r="N8" s="177">
        <v>34.25</v>
      </c>
      <c r="O8" s="178">
        <f t="shared" si="0"/>
        <v>92.11</v>
      </c>
      <c r="P8" s="1"/>
      <c r="Q8" s="1"/>
      <c r="R8" s="1"/>
      <c r="S8" s="1"/>
    </row>
    <row r="9" spans="1:21" ht="15" customHeight="1" thickBot="1" x14ac:dyDescent="0.25">
      <c r="A9" s="103" t="s">
        <v>270</v>
      </c>
      <c r="B9" s="179">
        <v>19.649999999999999</v>
      </c>
      <c r="C9" s="180">
        <v>2</v>
      </c>
      <c r="D9" s="180">
        <v>4</v>
      </c>
      <c r="E9" s="180">
        <v>12.65</v>
      </c>
      <c r="F9" s="180"/>
      <c r="G9" s="180">
        <v>1</v>
      </c>
      <c r="H9" s="180"/>
      <c r="I9" s="180"/>
      <c r="J9" s="180"/>
      <c r="K9" s="382"/>
      <c r="L9" s="180"/>
      <c r="M9" s="180"/>
      <c r="N9" s="181">
        <v>26.45</v>
      </c>
      <c r="O9" s="182">
        <f t="shared" si="0"/>
        <v>46.099999999999994</v>
      </c>
      <c r="P9" s="1"/>
      <c r="Q9" s="1"/>
      <c r="R9" s="1"/>
      <c r="S9" s="1"/>
    </row>
    <row r="10" spans="1:21" ht="15" customHeight="1" x14ac:dyDescent="0.2">
      <c r="A10" s="98" t="s">
        <v>260</v>
      </c>
      <c r="B10" s="359">
        <f>SUM(C10:I10)</f>
        <v>46.900000000000006</v>
      </c>
      <c r="C10" s="360">
        <v>1.9</v>
      </c>
      <c r="D10" s="360">
        <v>4.0999999999999996</v>
      </c>
      <c r="E10" s="360">
        <v>26.6</v>
      </c>
      <c r="F10" s="360">
        <v>14.3</v>
      </c>
      <c r="G10" s="360"/>
      <c r="H10" s="360"/>
      <c r="I10" s="360"/>
      <c r="J10" s="360"/>
      <c r="K10" s="360"/>
      <c r="L10" s="360"/>
      <c r="M10" s="360"/>
      <c r="N10" s="361">
        <v>20.12</v>
      </c>
      <c r="O10" s="362">
        <f t="shared" si="0"/>
        <v>67.02000000000001</v>
      </c>
      <c r="P10" s="1"/>
      <c r="Q10" s="1"/>
      <c r="R10" s="1"/>
      <c r="S10" s="1"/>
    </row>
    <row r="11" spans="1:21" ht="15" customHeight="1" thickBot="1" x14ac:dyDescent="0.25">
      <c r="A11" s="108" t="s">
        <v>270</v>
      </c>
      <c r="B11" s="187">
        <f>SUM(C11:I11)</f>
        <v>27.700000000000003</v>
      </c>
      <c r="C11" s="188"/>
      <c r="D11" s="188">
        <v>1.4</v>
      </c>
      <c r="E11" s="188">
        <v>14.9</v>
      </c>
      <c r="F11" s="188">
        <v>11.4</v>
      </c>
      <c r="G11" s="188"/>
      <c r="H11" s="188"/>
      <c r="I11" s="188"/>
      <c r="J11" s="188"/>
      <c r="K11" s="383"/>
      <c r="L11" s="188"/>
      <c r="M11" s="188"/>
      <c r="N11" s="189">
        <v>13.32</v>
      </c>
      <c r="O11" s="190">
        <f t="shared" si="0"/>
        <v>41.02</v>
      </c>
      <c r="P11" s="1"/>
      <c r="Q11" s="1"/>
      <c r="R11" s="1"/>
      <c r="S11" s="1"/>
    </row>
    <row r="12" spans="1:21" ht="15" customHeight="1" x14ac:dyDescent="0.2">
      <c r="A12" s="68" t="s">
        <v>273</v>
      </c>
      <c r="B12" s="175">
        <v>40.299999999999997</v>
      </c>
      <c r="C12" s="176">
        <v>4.2</v>
      </c>
      <c r="D12" s="176">
        <v>7.5</v>
      </c>
      <c r="E12" s="176">
        <v>26.6</v>
      </c>
      <c r="F12" s="176">
        <v>1</v>
      </c>
      <c r="G12" s="176">
        <v>1</v>
      </c>
      <c r="H12" s="176"/>
      <c r="I12" s="176"/>
      <c r="J12" s="176"/>
      <c r="K12" s="176"/>
      <c r="L12" s="176">
        <v>7.58</v>
      </c>
      <c r="M12" s="176">
        <v>0.5</v>
      </c>
      <c r="N12" s="177">
        <v>21.17</v>
      </c>
      <c r="O12" s="178">
        <f t="shared" si="0"/>
        <v>69.55</v>
      </c>
      <c r="P12" s="1"/>
      <c r="Q12" s="1"/>
      <c r="R12" s="1"/>
      <c r="S12" s="1"/>
    </row>
    <row r="13" spans="1:21" ht="15" customHeight="1" thickBot="1" x14ac:dyDescent="0.25">
      <c r="A13" s="103" t="s">
        <v>270</v>
      </c>
      <c r="B13" s="179">
        <v>12.7</v>
      </c>
      <c r="C13" s="180">
        <v>1</v>
      </c>
      <c r="D13" s="180"/>
      <c r="E13" s="180">
        <v>10.7</v>
      </c>
      <c r="F13" s="180"/>
      <c r="G13" s="180">
        <v>1</v>
      </c>
      <c r="H13" s="180"/>
      <c r="I13" s="180"/>
      <c r="J13" s="180"/>
      <c r="K13" s="382"/>
      <c r="L13" s="180">
        <v>2.4500000000000002</v>
      </c>
      <c r="M13" s="180"/>
      <c r="N13" s="181">
        <v>13.47</v>
      </c>
      <c r="O13" s="182">
        <f t="shared" si="0"/>
        <v>28.619999999999997</v>
      </c>
      <c r="P13" s="1"/>
      <c r="Q13" s="1"/>
      <c r="R13" s="1"/>
      <c r="S13" s="1" t="s">
        <v>269</v>
      </c>
    </row>
    <row r="14" spans="1:21" ht="15" customHeight="1" x14ac:dyDescent="0.2">
      <c r="A14" s="98" t="s">
        <v>262</v>
      </c>
      <c r="B14" s="359">
        <f>SUM(C14:I14)</f>
        <v>53.800000000000004</v>
      </c>
      <c r="C14" s="360">
        <v>6.05</v>
      </c>
      <c r="D14" s="360">
        <v>15.65</v>
      </c>
      <c r="E14" s="360">
        <v>30.5</v>
      </c>
      <c r="F14" s="360">
        <v>1</v>
      </c>
      <c r="G14" s="360">
        <v>0.6</v>
      </c>
      <c r="H14" s="360"/>
      <c r="I14" s="360"/>
      <c r="J14" s="360"/>
      <c r="K14" s="360"/>
      <c r="L14" s="360">
        <v>3.35</v>
      </c>
      <c r="M14" s="360">
        <v>1.4</v>
      </c>
      <c r="N14" s="361">
        <v>20.5</v>
      </c>
      <c r="O14" s="362">
        <f t="shared" si="0"/>
        <v>79.050000000000011</v>
      </c>
      <c r="P14" s="1"/>
      <c r="Q14" s="1"/>
      <c r="R14" s="1"/>
      <c r="S14" s="1"/>
    </row>
    <row r="15" spans="1:21" ht="15" customHeight="1" thickBot="1" x14ac:dyDescent="0.25">
      <c r="A15" s="108" t="s">
        <v>270</v>
      </c>
      <c r="B15" s="187">
        <f>SUM(C15:I15)</f>
        <v>19.600000000000001</v>
      </c>
      <c r="C15" s="188">
        <v>2</v>
      </c>
      <c r="D15" s="188">
        <v>4</v>
      </c>
      <c r="E15" s="188">
        <v>12</v>
      </c>
      <c r="F15" s="188">
        <v>1</v>
      </c>
      <c r="G15" s="188">
        <v>0.6</v>
      </c>
      <c r="H15" s="188"/>
      <c r="I15" s="188"/>
      <c r="J15" s="188"/>
      <c r="K15" s="383"/>
      <c r="L15" s="188">
        <v>1.85</v>
      </c>
      <c r="M15" s="188"/>
      <c r="N15" s="189">
        <v>16.399999999999999</v>
      </c>
      <c r="O15" s="190">
        <f t="shared" si="0"/>
        <v>37.85</v>
      </c>
      <c r="P15" s="1"/>
      <c r="Q15" s="1"/>
      <c r="R15" s="1"/>
      <c r="S15" s="1"/>
    </row>
    <row r="16" spans="1:21" ht="15" customHeight="1" x14ac:dyDescent="0.2">
      <c r="A16" s="68" t="s">
        <v>263</v>
      </c>
      <c r="B16" s="175">
        <v>104.1</v>
      </c>
      <c r="C16" s="176">
        <v>5</v>
      </c>
      <c r="D16" s="176">
        <v>22.5</v>
      </c>
      <c r="E16" s="176">
        <v>60.6</v>
      </c>
      <c r="F16" s="176"/>
      <c r="G16" s="176">
        <v>16</v>
      </c>
      <c r="H16" s="176"/>
      <c r="I16" s="176"/>
      <c r="J16" s="176"/>
      <c r="K16" s="176"/>
      <c r="L16" s="176">
        <v>1.8</v>
      </c>
      <c r="M16" s="176">
        <v>0.6</v>
      </c>
      <c r="N16" s="177">
        <v>57.14</v>
      </c>
      <c r="O16" s="178">
        <f t="shared" si="0"/>
        <v>163.63999999999999</v>
      </c>
      <c r="P16" s="1"/>
      <c r="Q16" s="1"/>
      <c r="R16" s="1"/>
      <c r="S16" s="1"/>
    </row>
    <row r="17" spans="1:19" ht="15" customHeight="1" thickBot="1" x14ac:dyDescent="0.25">
      <c r="A17" s="103" t="s">
        <v>270</v>
      </c>
      <c r="B17" s="179">
        <v>48.1</v>
      </c>
      <c r="C17" s="180"/>
      <c r="D17" s="180">
        <v>11.3</v>
      </c>
      <c r="E17" s="180">
        <v>26.6</v>
      </c>
      <c r="F17" s="180"/>
      <c r="G17" s="180">
        <v>10.199999999999999</v>
      </c>
      <c r="H17" s="180"/>
      <c r="I17" s="180"/>
      <c r="J17" s="180"/>
      <c r="K17" s="382"/>
      <c r="L17" s="180">
        <v>0.9</v>
      </c>
      <c r="M17" s="180"/>
      <c r="N17" s="181">
        <v>44.47</v>
      </c>
      <c r="O17" s="182">
        <f t="shared" si="0"/>
        <v>93.47</v>
      </c>
      <c r="P17" s="1"/>
      <c r="Q17" s="1"/>
      <c r="R17" s="1"/>
      <c r="S17" s="1"/>
    </row>
    <row r="18" spans="1:19" ht="15" customHeight="1" x14ac:dyDescent="0.25">
      <c r="A18" s="140" t="s">
        <v>264</v>
      </c>
      <c r="B18" s="183">
        <f>SUM(C18:I18)</f>
        <v>90.059999999999988</v>
      </c>
      <c r="C18" s="184">
        <v>5.0999999999999996</v>
      </c>
      <c r="D18" s="184">
        <v>19.440000000000001</v>
      </c>
      <c r="E18" s="184">
        <v>61.97</v>
      </c>
      <c r="F18" s="184">
        <v>1.7</v>
      </c>
      <c r="G18" s="184">
        <v>1.85</v>
      </c>
      <c r="H18" s="184"/>
      <c r="I18" s="184"/>
      <c r="J18" s="184"/>
      <c r="K18" s="184"/>
      <c r="L18" s="184">
        <v>16.75</v>
      </c>
      <c r="M18" s="184">
        <v>2.4500000000000002</v>
      </c>
      <c r="N18" s="185">
        <v>39.22</v>
      </c>
      <c r="O18" s="186">
        <f>SUM(B18,J18:N18)</f>
        <v>148.47999999999999</v>
      </c>
      <c r="R18" s="1"/>
      <c r="S18" s="1"/>
    </row>
    <row r="19" spans="1:19" ht="15" customHeight="1" thickBot="1" x14ac:dyDescent="0.3">
      <c r="A19" s="108" t="s">
        <v>270</v>
      </c>
      <c r="B19" s="187">
        <f>SUM(C19:I19)</f>
        <v>29.72</v>
      </c>
      <c r="C19" s="188">
        <v>2.5</v>
      </c>
      <c r="D19" s="188">
        <v>2</v>
      </c>
      <c r="E19" s="188">
        <v>23.97</v>
      </c>
      <c r="F19" s="188">
        <v>0.7</v>
      </c>
      <c r="G19" s="188">
        <v>0.55000000000000004</v>
      </c>
      <c r="H19" s="188"/>
      <c r="I19" s="188"/>
      <c r="J19" s="188"/>
      <c r="K19" s="383"/>
      <c r="L19" s="188">
        <v>10.55</v>
      </c>
      <c r="M19" s="188">
        <v>1.75</v>
      </c>
      <c r="N19" s="189">
        <v>27.53</v>
      </c>
      <c r="O19" s="190">
        <f>SUM(B19,J19:N19)</f>
        <v>69.55</v>
      </c>
    </row>
    <row r="20" spans="1:19" ht="15" customHeight="1" x14ac:dyDescent="0.25">
      <c r="A20" s="364" t="s">
        <v>279</v>
      </c>
      <c r="B20" s="371">
        <f t="shared" ref="B20:B27" si="1">SUM(C20:I20)</f>
        <v>0</v>
      </c>
      <c r="C20" s="365"/>
      <c r="D20" s="365"/>
      <c r="E20" s="365"/>
      <c r="F20" s="365"/>
      <c r="G20" s="365"/>
      <c r="H20" s="365"/>
      <c r="I20" s="365"/>
      <c r="J20" s="365"/>
      <c r="K20" s="365"/>
      <c r="L20" s="365"/>
      <c r="M20" s="365"/>
      <c r="N20" s="365"/>
      <c r="O20" s="366"/>
    </row>
    <row r="21" spans="1:19" ht="15" customHeight="1" x14ac:dyDescent="0.25">
      <c r="A21" s="102" t="s">
        <v>275</v>
      </c>
      <c r="B21" s="371">
        <f t="shared" si="1"/>
        <v>0</v>
      </c>
      <c r="C21" s="381" t="s">
        <v>280</v>
      </c>
      <c r="D21" s="381" t="s">
        <v>280</v>
      </c>
      <c r="E21" s="381" t="s">
        <v>280</v>
      </c>
      <c r="F21" s="381" t="s">
        <v>280</v>
      </c>
      <c r="G21" s="381" t="s">
        <v>280</v>
      </c>
      <c r="H21" s="381" t="s">
        <v>280</v>
      </c>
      <c r="I21" s="381"/>
      <c r="J21" s="381" t="s">
        <v>280</v>
      </c>
      <c r="K21" s="381" t="s">
        <v>280</v>
      </c>
      <c r="L21" s="381" t="s">
        <v>280</v>
      </c>
      <c r="M21" s="381" t="s">
        <v>280</v>
      </c>
      <c r="N21" s="389">
        <v>19.68</v>
      </c>
      <c r="O21" s="390">
        <v>19.68</v>
      </c>
    </row>
    <row r="22" spans="1:19" ht="15" customHeight="1" x14ac:dyDescent="0.25">
      <c r="A22" s="103" t="s">
        <v>270</v>
      </c>
      <c r="B22" s="388">
        <f t="shared" si="1"/>
        <v>0</v>
      </c>
      <c r="C22" s="380" t="s">
        <v>280</v>
      </c>
      <c r="D22" s="380" t="s">
        <v>280</v>
      </c>
      <c r="E22" s="380" t="s">
        <v>280</v>
      </c>
      <c r="F22" s="380" t="s">
        <v>280</v>
      </c>
      <c r="G22" s="380" t="s">
        <v>280</v>
      </c>
      <c r="H22" s="380" t="s">
        <v>280</v>
      </c>
      <c r="I22" s="380"/>
      <c r="J22" s="380" t="s">
        <v>280</v>
      </c>
      <c r="K22" s="384" t="s">
        <v>280</v>
      </c>
      <c r="L22" s="380" t="s">
        <v>280</v>
      </c>
      <c r="M22" s="380" t="s">
        <v>280</v>
      </c>
      <c r="N22" s="391">
        <v>14.88</v>
      </c>
      <c r="O22" s="392">
        <v>14.88</v>
      </c>
    </row>
    <row r="23" spans="1:19" ht="15" customHeight="1" x14ac:dyDescent="0.25">
      <c r="A23" s="102" t="s">
        <v>276</v>
      </c>
      <c r="B23" s="371">
        <f t="shared" si="1"/>
        <v>0</v>
      </c>
      <c r="C23" s="372"/>
      <c r="D23" s="372"/>
      <c r="E23" s="372"/>
      <c r="F23" s="372"/>
      <c r="G23" s="372"/>
      <c r="H23" s="372"/>
      <c r="I23" s="372"/>
      <c r="J23" s="372"/>
      <c r="K23" s="372"/>
      <c r="L23" s="372"/>
      <c r="M23" s="372"/>
      <c r="N23" s="373">
        <v>10.94</v>
      </c>
      <c r="O23" s="374">
        <f t="shared" ref="O23:O30" si="2">SUM(B23,J23:N23)</f>
        <v>10.94</v>
      </c>
    </row>
    <row r="24" spans="1:19" ht="15" customHeight="1" x14ac:dyDescent="0.25">
      <c r="A24" s="375" t="s">
        <v>270</v>
      </c>
      <c r="B24" s="376">
        <f t="shared" si="1"/>
        <v>0</v>
      </c>
      <c r="C24" s="377"/>
      <c r="D24" s="377"/>
      <c r="E24" s="377"/>
      <c r="F24" s="377"/>
      <c r="G24" s="377"/>
      <c r="H24" s="377"/>
      <c r="I24" s="377"/>
      <c r="J24" s="377"/>
      <c r="K24" s="385"/>
      <c r="L24" s="377"/>
      <c r="M24" s="377"/>
      <c r="N24" s="378">
        <v>10.94</v>
      </c>
      <c r="O24" s="379">
        <f t="shared" si="2"/>
        <v>10.94</v>
      </c>
    </row>
    <row r="25" spans="1:19" ht="15" customHeight="1" x14ac:dyDescent="0.25">
      <c r="A25" s="151" t="s">
        <v>277</v>
      </c>
      <c r="B25" s="371">
        <f t="shared" si="1"/>
        <v>6</v>
      </c>
      <c r="C25" s="372"/>
      <c r="D25" s="372">
        <v>5</v>
      </c>
      <c r="E25" s="372">
        <v>1</v>
      </c>
      <c r="F25" s="372"/>
      <c r="G25" s="372"/>
      <c r="H25" s="372"/>
      <c r="I25" s="372"/>
      <c r="J25" s="372"/>
      <c r="K25" s="372"/>
      <c r="L25" s="372">
        <v>60.31</v>
      </c>
      <c r="M25" s="372">
        <v>6.27</v>
      </c>
      <c r="N25" s="373">
        <v>131.61000000000001</v>
      </c>
      <c r="O25" s="374">
        <f t="shared" si="2"/>
        <v>204.19</v>
      </c>
    </row>
    <row r="26" spans="1:19" ht="15" customHeight="1" x14ac:dyDescent="0.25">
      <c r="A26" s="103" t="s">
        <v>270</v>
      </c>
      <c r="B26" s="179">
        <f t="shared" si="1"/>
        <v>1</v>
      </c>
      <c r="C26" s="180"/>
      <c r="D26" s="180"/>
      <c r="E26" s="180">
        <v>1</v>
      </c>
      <c r="F26" s="180"/>
      <c r="G26" s="180"/>
      <c r="H26" s="180"/>
      <c r="I26" s="180"/>
      <c r="J26" s="180"/>
      <c r="K26" s="382"/>
      <c r="L26" s="180">
        <v>36.26</v>
      </c>
      <c r="M26" s="180">
        <v>4.1399999999999997</v>
      </c>
      <c r="N26" s="181">
        <v>82.99</v>
      </c>
      <c r="O26" s="182">
        <f t="shared" si="2"/>
        <v>124.38999999999999</v>
      </c>
    </row>
    <row r="27" spans="1:19" ht="15" customHeight="1" x14ac:dyDescent="0.25">
      <c r="A27" s="102" t="s">
        <v>278</v>
      </c>
      <c r="B27" s="367">
        <f t="shared" si="1"/>
        <v>0</v>
      </c>
      <c r="C27" s="368"/>
      <c r="D27" s="368"/>
      <c r="E27" s="368"/>
      <c r="F27" s="368"/>
      <c r="G27" s="368"/>
      <c r="H27" s="368"/>
      <c r="I27" s="368"/>
      <c r="J27" s="368"/>
      <c r="K27" s="368"/>
      <c r="L27" s="368"/>
      <c r="M27" s="368"/>
      <c r="N27" s="369">
        <v>22.5</v>
      </c>
      <c r="O27" s="370">
        <f t="shared" si="2"/>
        <v>22.5</v>
      </c>
    </row>
    <row r="28" spans="1:19" ht="15" customHeight="1" thickBot="1" x14ac:dyDescent="0.3">
      <c r="A28" s="363" t="s">
        <v>274</v>
      </c>
      <c r="B28" s="191">
        <f>SUM(C28:I28)</f>
        <v>0</v>
      </c>
      <c r="C28" s="192"/>
      <c r="D28" s="192"/>
      <c r="E28" s="192"/>
      <c r="F28" s="192"/>
      <c r="G28" s="192"/>
      <c r="H28" s="192"/>
      <c r="I28" s="192"/>
      <c r="J28" s="192"/>
      <c r="K28" s="386"/>
      <c r="L28" s="192"/>
      <c r="M28" s="192"/>
      <c r="N28" s="192">
        <v>18.5</v>
      </c>
      <c r="O28" s="193">
        <f t="shared" si="2"/>
        <v>18.5</v>
      </c>
    </row>
    <row r="29" spans="1:19" ht="15" customHeight="1" x14ac:dyDescent="0.25">
      <c r="A29" s="143" t="s">
        <v>4</v>
      </c>
      <c r="B29" s="194">
        <f>SUM(C29:I29)</f>
        <v>495.90000000000003</v>
      </c>
      <c r="C29" s="195">
        <v>30.45</v>
      </c>
      <c r="D29" s="195">
        <v>109.49</v>
      </c>
      <c r="E29" s="195">
        <v>313.91000000000003</v>
      </c>
      <c r="F29" s="195">
        <v>19.100000000000001</v>
      </c>
      <c r="G29" s="195">
        <v>22.95</v>
      </c>
      <c r="H29" s="195">
        <f>SUM(H4,H18,H20)</f>
        <v>0</v>
      </c>
      <c r="I29" s="195">
        <f>SUM(I4,I18,I20)</f>
        <v>0</v>
      </c>
      <c r="J29" s="195">
        <f>SUM(J4,J18,J20)</f>
        <v>0</v>
      </c>
      <c r="K29" s="195">
        <f>SUM(K4,K18,K20)</f>
        <v>0</v>
      </c>
      <c r="L29" s="195">
        <v>90.43</v>
      </c>
      <c r="M29" s="195">
        <v>14.93</v>
      </c>
      <c r="N29" s="196">
        <v>419.43</v>
      </c>
      <c r="O29" s="197">
        <f t="shared" si="2"/>
        <v>1020.69</v>
      </c>
    </row>
    <row r="30" spans="1:19" ht="15" customHeight="1" thickBot="1" x14ac:dyDescent="0.3">
      <c r="A30" s="144" t="s">
        <v>71</v>
      </c>
      <c r="B30" s="198">
        <f>SUM(C30:I30)</f>
        <v>195.32</v>
      </c>
      <c r="C30" s="199">
        <v>7.5</v>
      </c>
      <c r="D30" s="199">
        <v>30.6</v>
      </c>
      <c r="E30" s="199">
        <v>127.17</v>
      </c>
      <c r="F30" s="199">
        <v>14.2</v>
      </c>
      <c r="G30" s="199">
        <v>15.85</v>
      </c>
      <c r="H30" s="199">
        <f>SUM(H5,H19,H28)</f>
        <v>0</v>
      </c>
      <c r="I30" s="199">
        <f>SUM(I5,I19,I28)</f>
        <v>0</v>
      </c>
      <c r="J30" s="199">
        <f>SUM(J5,J19,J28)</f>
        <v>0</v>
      </c>
      <c r="K30" s="387">
        <f>SUM(K5,K19,K28)</f>
        <v>0</v>
      </c>
      <c r="L30" s="199">
        <v>58.85</v>
      </c>
      <c r="M30" s="199">
        <v>8.01</v>
      </c>
      <c r="N30" s="200">
        <v>303.89</v>
      </c>
      <c r="O30" s="201">
        <f t="shared" si="2"/>
        <v>566.06999999999994</v>
      </c>
    </row>
    <row r="31" spans="1:19" ht="12.75" customHeight="1" x14ac:dyDescent="0.2">
      <c r="A31" s="74"/>
      <c r="B31" s="75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49"/>
      <c r="Q31" s="49"/>
      <c r="R31" s="49"/>
      <c r="S31" s="49"/>
    </row>
    <row r="32" spans="1:19" x14ac:dyDescent="0.25">
      <c r="A32" s="1083"/>
      <c r="B32" s="1083"/>
      <c r="C32" s="1083"/>
      <c r="D32" s="1083"/>
      <c r="E32" s="1083"/>
      <c r="F32" s="1083"/>
      <c r="G32" s="1083"/>
      <c r="H32" s="1083"/>
      <c r="I32" s="1083"/>
      <c r="J32" s="1083"/>
      <c r="K32" s="1083"/>
      <c r="L32" s="1083"/>
      <c r="M32" s="1083"/>
      <c r="N32" s="1083"/>
      <c r="O32" s="1083"/>
    </row>
  </sheetData>
  <sheetProtection password="CC2B" sheet="1" objects="1" scenarios="1"/>
  <mergeCells count="7">
    <mergeCell ref="A32:O32"/>
    <mergeCell ref="A1:O1"/>
    <mergeCell ref="N2:N3"/>
    <mergeCell ref="O2:O3"/>
    <mergeCell ref="J2:M2"/>
    <mergeCell ref="B2:I2"/>
    <mergeCell ref="A2:A3"/>
  </mergeCells>
  <pageMargins left="0.70866141732283472" right="0.70866141732283472" top="0.74803149606299213" bottom="0.74803149606299213" header="0.31496062992125984" footer="0.31496062992125984"/>
  <pageSetup paperSize="9" scale="63" firstPageNumber="20" fitToHeight="0" orientation="landscape" useFirstPageNumber="1" r:id="rId1"/>
  <headerFooter>
    <oddFooter>&amp;C&amp;P</oddFooter>
  </headerFooter>
  <colBreaks count="1" manualBreakCount="1">
    <brk id="15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8"/>
  <sheetViews>
    <sheetView zoomScaleNormal="100" workbookViewId="0">
      <selection activeCell="E27" sqref="E27"/>
    </sheetView>
  </sheetViews>
  <sheetFormatPr defaultColWidth="9.140625" defaultRowHeight="12.75" x14ac:dyDescent="0.2"/>
  <cols>
    <col min="1" max="1" width="21.28515625" style="2" customWidth="1"/>
    <col min="2" max="27" width="8.85546875" style="1" customWidth="1"/>
    <col min="28" max="16384" width="9.140625" style="1"/>
  </cols>
  <sheetData>
    <row r="1" spans="1:27" ht="42.75" customHeight="1" thickBot="1" x14ac:dyDescent="0.25">
      <c r="A1" s="1109" t="s">
        <v>326</v>
      </c>
      <c r="B1" s="1110"/>
      <c r="C1" s="1110"/>
      <c r="D1" s="1110"/>
      <c r="E1" s="1110"/>
      <c r="F1" s="1110"/>
      <c r="G1" s="1110"/>
      <c r="H1" s="1110"/>
      <c r="I1" s="1110"/>
      <c r="J1" s="1110"/>
      <c r="K1" s="1110"/>
      <c r="L1" s="1110"/>
      <c r="M1" s="1110"/>
      <c r="N1" s="1110"/>
      <c r="O1" s="1110"/>
      <c r="P1" s="1110"/>
      <c r="Q1" s="1110"/>
      <c r="R1" s="1110"/>
      <c r="S1" s="1110"/>
      <c r="T1" s="1110"/>
      <c r="U1" s="1110"/>
      <c r="V1" s="1110"/>
      <c r="W1" s="1110"/>
      <c r="X1" s="1110"/>
      <c r="Y1" s="1110"/>
      <c r="Z1" s="1110"/>
      <c r="AA1" s="1111"/>
    </row>
    <row r="2" spans="1:27" s="4" customFormat="1" ht="17.25" customHeight="1" x14ac:dyDescent="0.2">
      <c r="A2" s="1098" t="s">
        <v>256</v>
      </c>
      <c r="B2" s="1104" t="s">
        <v>19</v>
      </c>
      <c r="C2" s="1105"/>
      <c r="D2" s="1105"/>
      <c r="E2" s="1105"/>
      <c r="F2" s="1105"/>
      <c r="G2" s="1105"/>
      <c r="H2" s="1105"/>
      <c r="I2" s="1105"/>
      <c r="J2" s="1105"/>
      <c r="K2" s="1105"/>
      <c r="L2" s="1105"/>
      <c r="M2" s="1105"/>
      <c r="N2" s="1105"/>
      <c r="O2" s="1106"/>
      <c r="P2" s="1104" t="s">
        <v>327</v>
      </c>
      <c r="Q2" s="1105"/>
      <c r="R2" s="1105"/>
      <c r="S2" s="1105"/>
      <c r="T2" s="1105"/>
      <c r="U2" s="1105"/>
      <c r="V2" s="1105"/>
      <c r="W2" s="1105"/>
      <c r="X2" s="1112" t="s">
        <v>253</v>
      </c>
      <c r="Y2" s="1113"/>
      <c r="Z2" s="1116" t="s">
        <v>4</v>
      </c>
      <c r="AA2" s="1119" t="s">
        <v>100</v>
      </c>
    </row>
    <row r="3" spans="1:27" s="4" customFormat="1" ht="52.5" customHeight="1" x14ac:dyDescent="0.2">
      <c r="A3" s="1103"/>
      <c r="B3" s="1100" t="s">
        <v>20</v>
      </c>
      <c r="C3" s="1100"/>
      <c r="D3" s="1100" t="s">
        <v>21</v>
      </c>
      <c r="E3" s="1100"/>
      <c r="F3" s="1100" t="s">
        <v>22</v>
      </c>
      <c r="G3" s="1100"/>
      <c r="H3" s="1100" t="s">
        <v>23</v>
      </c>
      <c r="I3" s="1100"/>
      <c r="J3" s="1100" t="s">
        <v>24</v>
      </c>
      <c r="K3" s="1100"/>
      <c r="L3" s="1100" t="s">
        <v>52</v>
      </c>
      <c r="M3" s="1100"/>
      <c r="N3" s="1101" t="s">
        <v>220</v>
      </c>
      <c r="O3" s="1102"/>
      <c r="P3" s="1101" t="s">
        <v>328</v>
      </c>
      <c r="Q3" s="1102"/>
      <c r="R3" s="1107" t="s">
        <v>329</v>
      </c>
      <c r="S3" s="1108"/>
      <c r="T3" s="1101" t="s">
        <v>226</v>
      </c>
      <c r="U3" s="1102"/>
      <c r="V3" s="1101" t="s">
        <v>330</v>
      </c>
      <c r="W3" s="1102"/>
      <c r="X3" s="1114"/>
      <c r="Y3" s="1115"/>
      <c r="Z3" s="1117"/>
      <c r="AA3" s="1120"/>
    </row>
    <row r="4" spans="1:27" s="4" customFormat="1" ht="13.5" customHeight="1" thickBot="1" x14ac:dyDescent="0.25">
      <c r="A4" s="255"/>
      <c r="B4" s="40" t="s">
        <v>4</v>
      </c>
      <c r="C4" s="40" t="s">
        <v>25</v>
      </c>
      <c r="D4" s="40" t="s">
        <v>4</v>
      </c>
      <c r="E4" s="40" t="s">
        <v>25</v>
      </c>
      <c r="F4" s="40" t="s">
        <v>4</v>
      </c>
      <c r="G4" s="40" t="s">
        <v>25</v>
      </c>
      <c r="H4" s="40" t="s">
        <v>4</v>
      </c>
      <c r="I4" s="40" t="s">
        <v>25</v>
      </c>
      <c r="J4" s="40" t="s">
        <v>4</v>
      </c>
      <c r="K4" s="40" t="s">
        <v>25</v>
      </c>
      <c r="L4" s="40" t="s">
        <v>4</v>
      </c>
      <c r="M4" s="40" t="s">
        <v>25</v>
      </c>
      <c r="N4" s="40" t="s">
        <v>4</v>
      </c>
      <c r="O4" s="40" t="s">
        <v>25</v>
      </c>
      <c r="P4" s="40" t="s">
        <v>4</v>
      </c>
      <c r="Q4" s="40" t="s">
        <v>25</v>
      </c>
      <c r="R4" s="412" t="s">
        <v>4</v>
      </c>
      <c r="S4" s="412" t="s">
        <v>25</v>
      </c>
      <c r="T4" s="40" t="s">
        <v>4</v>
      </c>
      <c r="U4" s="40" t="s">
        <v>25</v>
      </c>
      <c r="V4" s="40" t="s">
        <v>4</v>
      </c>
      <c r="W4" s="40" t="s">
        <v>25</v>
      </c>
      <c r="X4" s="40" t="s">
        <v>4</v>
      </c>
      <c r="Y4" s="40" t="s">
        <v>25</v>
      </c>
      <c r="Z4" s="1118"/>
      <c r="AA4" s="1121"/>
    </row>
    <row r="5" spans="1:27" s="5" customFormat="1" ht="12.75" customHeight="1" x14ac:dyDescent="0.2">
      <c r="A5" s="116" t="s">
        <v>26</v>
      </c>
      <c r="B5" s="394" t="s">
        <v>280</v>
      </c>
      <c r="C5" s="394" t="s">
        <v>280</v>
      </c>
      <c r="D5" s="394" t="s">
        <v>280</v>
      </c>
      <c r="E5" s="394" t="s">
        <v>280</v>
      </c>
      <c r="F5" s="394">
        <v>5</v>
      </c>
      <c r="G5" s="394">
        <v>2</v>
      </c>
      <c r="H5" s="394">
        <v>9</v>
      </c>
      <c r="I5" s="394">
        <v>6</v>
      </c>
      <c r="J5" s="394" t="s">
        <v>280</v>
      </c>
      <c r="K5" s="394" t="s">
        <v>280</v>
      </c>
      <c r="L5" s="117"/>
      <c r="M5" s="117"/>
      <c r="N5" s="117"/>
      <c r="O5" s="117"/>
      <c r="P5" s="117"/>
      <c r="Q5" s="117"/>
      <c r="R5" s="413"/>
      <c r="S5" s="413"/>
      <c r="T5" s="397">
        <v>7</v>
      </c>
      <c r="U5" s="397">
        <v>2</v>
      </c>
      <c r="V5" s="401">
        <v>60</v>
      </c>
      <c r="W5" s="401">
        <v>36</v>
      </c>
      <c r="X5" s="409">
        <v>29</v>
      </c>
      <c r="Y5" s="409">
        <v>14</v>
      </c>
      <c r="Z5" s="139">
        <f t="shared" ref="Z5:AA11" si="0">SUM(B5,D5,F5,H5,J5,L5,N5,P5,T5,V5,X5)</f>
        <v>110</v>
      </c>
      <c r="AA5" s="114">
        <f t="shared" si="0"/>
        <v>60</v>
      </c>
    </row>
    <row r="6" spans="1:27" s="5" customFormat="1" ht="12.75" customHeight="1" x14ac:dyDescent="0.2">
      <c r="A6" s="24" t="s">
        <v>27</v>
      </c>
      <c r="B6" s="395" t="s">
        <v>280</v>
      </c>
      <c r="C6" s="395" t="s">
        <v>280</v>
      </c>
      <c r="D6" s="395">
        <v>5</v>
      </c>
      <c r="E6" s="395">
        <v>1</v>
      </c>
      <c r="F6" s="395">
        <v>104</v>
      </c>
      <c r="G6" s="395">
        <v>37</v>
      </c>
      <c r="H6" s="395">
        <v>11</v>
      </c>
      <c r="I6" s="395">
        <v>8</v>
      </c>
      <c r="J6" s="395">
        <v>11</v>
      </c>
      <c r="K6" s="395">
        <v>8</v>
      </c>
      <c r="L6" s="118"/>
      <c r="M6" s="118"/>
      <c r="N6" s="118"/>
      <c r="O6" s="118"/>
      <c r="P6" s="118"/>
      <c r="Q6" s="118"/>
      <c r="R6" s="414"/>
      <c r="S6" s="414"/>
      <c r="T6" s="398">
        <v>6</v>
      </c>
      <c r="U6" s="398">
        <v>4</v>
      </c>
      <c r="V6" s="399">
        <v>49</v>
      </c>
      <c r="W6" s="399">
        <v>29</v>
      </c>
      <c r="X6" s="410">
        <v>84</v>
      </c>
      <c r="Y6" s="410">
        <v>54</v>
      </c>
      <c r="Z6" s="122">
        <f t="shared" si="0"/>
        <v>270</v>
      </c>
      <c r="AA6" s="115">
        <f t="shared" si="0"/>
        <v>141</v>
      </c>
    </row>
    <row r="7" spans="1:27" s="5" customFormat="1" ht="12.75" customHeight="1" x14ac:dyDescent="0.2">
      <c r="A7" s="24" t="s">
        <v>28</v>
      </c>
      <c r="B7" s="395">
        <v>3</v>
      </c>
      <c r="C7" s="395" t="s">
        <v>280</v>
      </c>
      <c r="D7" s="395">
        <v>41</v>
      </c>
      <c r="E7" s="395">
        <v>7</v>
      </c>
      <c r="F7" s="395">
        <v>142</v>
      </c>
      <c r="G7" s="395">
        <v>52</v>
      </c>
      <c r="H7" s="395">
        <v>6</v>
      </c>
      <c r="I7" s="395">
        <v>5</v>
      </c>
      <c r="J7" s="395">
        <v>13</v>
      </c>
      <c r="K7" s="395">
        <v>8</v>
      </c>
      <c r="L7" s="118"/>
      <c r="M7" s="118"/>
      <c r="N7" s="118"/>
      <c r="O7" s="118"/>
      <c r="P7" s="118"/>
      <c r="Q7" s="118"/>
      <c r="R7" s="414"/>
      <c r="S7" s="414"/>
      <c r="T7" s="398">
        <v>10</v>
      </c>
      <c r="U7" s="398">
        <v>5</v>
      </c>
      <c r="V7" s="399">
        <v>51</v>
      </c>
      <c r="W7" s="399">
        <v>25</v>
      </c>
      <c r="X7" s="410">
        <v>129</v>
      </c>
      <c r="Y7" s="410">
        <v>95</v>
      </c>
      <c r="Z7" s="122">
        <f t="shared" si="0"/>
        <v>395</v>
      </c>
      <c r="AA7" s="115">
        <f t="shared" si="0"/>
        <v>197</v>
      </c>
    </row>
    <row r="8" spans="1:27" s="5" customFormat="1" ht="12.75" customHeight="1" x14ac:dyDescent="0.2">
      <c r="A8" s="24" t="s">
        <v>29</v>
      </c>
      <c r="B8" s="395">
        <v>15</v>
      </c>
      <c r="C8" s="395">
        <v>6</v>
      </c>
      <c r="D8" s="395">
        <v>44</v>
      </c>
      <c r="E8" s="395">
        <v>13</v>
      </c>
      <c r="F8" s="395">
        <v>75</v>
      </c>
      <c r="G8" s="395">
        <v>38</v>
      </c>
      <c r="H8" s="395" t="s">
        <v>280</v>
      </c>
      <c r="I8" s="395" t="s">
        <v>280</v>
      </c>
      <c r="J8" s="395">
        <v>7</v>
      </c>
      <c r="K8" s="395">
        <v>5</v>
      </c>
      <c r="L8" s="118"/>
      <c r="M8" s="118"/>
      <c r="N8" s="118"/>
      <c r="O8" s="118"/>
      <c r="P8" s="118"/>
      <c r="Q8" s="118"/>
      <c r="R8" s="414"/>
      <c r="S8" s="414"/>
      <c r="T8" s="398">
        <v>2</v>
      </c>
      <c r="U8" s="398">
        <v>1</v>
      </c>
      <c r="V8" s="399">
        <v>30</v>
      </c>
      <c r="W8" s="399">
        <v>14</v>
      </c>
      <c r="X8" s="410">
        <v>125</v>
      </c>
      <c r="Y8" s="410">
        <v>99</v>
      </c>
      <c r="Z8" s="122">
        <f t="shared" si="0"/>
        <v>298</v>
      </c>
      <c r="AA8" s="115">
        <f t="shared" si="0"/>
        <v>176</v>
      </c>
    </row>
    <row r="9" spans="1:27" s="5" customFormat="1" x14ac:dyDescent="0.2">
      <c r="A9" s="24" t="s">
        <v>30</v>
      </c>
      <c r="B9" s="395">
        <v>14</v>
      </c>
      <c r="C9" s="395" t="s">
        <v>280</v>
      </c>
      <c r="D9" s="395">
        <v>20</v>
      </c>
      <c r="E9" s="395">
        <v>12</v>
      </c>
      <c r="F9" s="395">
        <v>42</v>
      </c>
      <c r="G9" s="395">
        <v>18</v>
      </c>
      <c r="H9" s="395">
        <v>1</v>
      </c>
      <c r="I9" s="395" t="s">
        <v>280</v>
      </c>
      <c r="J9" s="395">
        <v>1</v>
      </c>
      <c r="K9" s="395" t="s">
        <v>280</v>
      </c>
      <c r="L9" s="118"/>
      <c r="M9" s="118"/>
      <c r="N9" s="118"/>
      <c r="O9" s="118"/>
      <c r="P9" s="118"/>
      <c r="Q9" s="118"/>
      <c r="R9" s="414"/>
      <c r="S9" s="414"/>
      <c r="T9" s="398">
        <v>3</v>
      </c>
      <c r="U9" s="398">
        <v>2</v>
      </c>
      <c r="V9" s="399">
        <v>8</v>
      </c>
      <c r="W9" s="399">
        <v>3</v>
      </c>
      <c r="X9" s="410">
        <v>60</v>
      </c>
      <c r="Y9" s="410">
        <v>43</v>
      </c>
      <c r="Z9" s="122">
        <f t="shared" si="0"/>
        <v>149</v>
      </c>
      <c r="AA9" s="115">
        <f t="shared" si="0"/>
        <v>78</v>
      </c>
    </row>
    <row r="10" spans="1:27" s="5" customFormat="1" x14ac:dyDescent="0.2">
      <c r="A10" s="24" t="s">
        <v>31</v>
      </c>
      <c r="B10" s="395">
        <v>9</v>
      </c>
      <c r="C10" s="395">
        <v>2</v>
      </c>
      <c r="D10" s="395">
        <v>22</v>
      </c>
      <c r="E10" s="395">
        <v>3</v>
      </c>
      <c r="F10" s="395">
        <v>6</v>
      </c>
      <c r="G10" s="395">
        <v>1</v>
      </c>
      <c r="H10" s="395" t="s">
        <v>280</v>
      </c>
      <c r="I10" s="395" t="s">
        <v>280</v>
      </c>
      <c r="J10" s="395" t="s">
        <v>280</v>
      </c>
      <c r="K10" s="395" t="s">
        <v>280</v>
      </c>
      <c r="L10" s="118"/>
      <c r="M10" s="118"/>
      <c r="N10" s="118"/>
      <c r="O10" s="118"/>
      <c r="P10" s="118"/>
      <c r="Q10" s="118"/>
      <c r="R10" s="414"/>
      <c r="S10" s="414"/>
      <c r="T10" s="398">
        <v>1</v>
      </c>
      <c r="U10" s="398" t="s">
        <v>280</v>
      </c>
      <c r="V10" s="399">
        <v>3</v>
      </c>
      <c r="W10" s="399">
        <v>2</v>
      </c>
      <c r="X10" s="410">
        <v>2</v>
      </c>
      <c r="Y10" s="410" t="s">
        <v>280</v>
      </c>
      <c r="Z10" s="122">
        <f t="shared" si="0"/>
        <v>43</v>
      </c>
      <c r="AA10" s="115">
        <f t="shared" si="0"/>
        <v>8</v>
      </c>
    </row>
    <row r="11" spans="1:27" ht="13.5" thickBot="1" x14ac:dyDescent="0.25">
      <c r="A11" s="19" t="s">
        <v>4</v>
      </c>
      <c r="B11" s="393">
        <v>41</v>
      </c>
      <c r="C11" s="393">
        <v>8</v>
      </c>
      <c r="D11" s="393">
        <v>132</v>
      </c>
      <c r="E11" s="393">
        <v>36</v>
      </c>
      <c r="F11" s="393">
        <v>374</v>
      </c>
      <c r="G11" s="393">
        <v>148</v>
      </c>
      <c r="H11" s="393">
        <v>27</v>
      </c>
      <c r="I11" s="393">
        <v>19</v>
      </c>
      <c r="J11" s="393">
        <v>32</v>
      </c>
      <c r="K11" s="393">
        <v>21</v>
      </c>
      <c r="L11" s="113">
        <f t="shared" ref="L11:S11" si="1">SUM(L5:L10)</f>
        <v>0</v>
      </c>
      <c r="M11" s="113">
        <f t="shared" si="1"/>
        <v>0</v>
      </c>
      <c r="N11" s="113">
        <f t="shared" si="1"/>
        <v>0</v>
      </c>
      <c r="O11" s="113">
        <f t="shared" si="1"/>
        <v>0</v>
      </c>
      <c r="P11" s="113">
        <f t="shared" si="1"/>
        <v>0</v>
      </c>
      <c r="Q11" s="113">
        <f t="shared" si="1"/>
        <v>0</v>
      </c>
      <c r="R11" s="407">
        <f t="shared" si="1"/>
        <v>0</v>
      </c>
      <c r="S11" s="407">
        <f t="shared" si="1"/>
        <v>0</v>
      </c>
      <c r="T11" s="396">
        <v>29</v>
      </c>
      <c r="U11" s="396">
        <v>14</v>
      </c>
      <c r="V11" s="400">
        <v>201</v>
      </c>
      <c r="W11" s="400">
        <v>109</v>
      </c>
      <c r="X11" s="407">
        <v>429</v>
      </c>
      <c r="Y11" s="407">
        <v>305</v>
      </c>
      <c r="Z11" s="113">
        <f t="shared" si="0"/>
        <v>1265</v>
      </c>
      <c r="AA11" s="160">
        <f t="shared" si="0"/>
        <v>660</v>
      </c>
    </row>
    <row r="12" spans="1:27" ht="15" customHeight="1" x14ac:dyDescent="0.2"/>
    <row r="13" spans="1:27" ht="15" customHeight="1" x14ac:dyDescent="0.2"/>
    <row r="14" spans="1:27" ht="12.95" customHeight="1" x14ac:dyDescent="0.2">
      <c r="A14" s="1083"/>
      <c r="B14" s="1083"/>
      <c r="C14" s="1083"/>
      <c r="D14" s="1083"/>
      <c r="E14" s="1083"/>
      <c r="F14" s="1083"/>
      <c r="G14" s="1083"/>
      <c r="H14" s="1083"/>
      <c r="I14" s="1083"/>
      <c r="J14" s="1083"/>
      <c r="K14" s="1083"/>
      <c r="L14" s="1083"/>
      <c r="M14" s="1083"/>
      <c r="N14" s="203"/>
      <c r="O14" s="203"/>
    </row>
    <row r="16" spans="1:27" ht="15" x14ac:dyDescent="0.25">
      <c r="A16" s="161"/>
    </row>
    <row r="17" spans="1:1" ht="15" x14ac:dyDescent="0.25">
      <c r="A17" s="161"/>
    </row>
    <row r="18" spans="1:1" ht="15" x14ac:dyDescent="0.25">
      <c r="A18" s="161"/>
    </row>
  </sheetData>
  <sheetProtection password="CC2B" sheet="1" objects="1" scenarios="1"/>
  <mergeCells count="19">
    <mergeCell ref="A1:AA1"/>
    <mergeCell ref="X2:Y3"/>
    <mergeCell ref="Z2:Z4"/>
    <mergeCell ref="AA2:AA4"/>
    <mergeCell ref="B3:C3"/>
    <mergeCell ref="D3:E3"/>
    <mergeCell ref="F3:G3"/>
    <mergeCell ref="N3:O3"/>
    <mergeCell ref="T3:U3"/>
    <mergeCell ref="V3:W3"/>
    <mergeCell ref="A2:A3"/>
    <mergeCell ref="P2:W2"/>
    <mergeCell ref="B2:O2"/>
    <mergeCell ref="R3:S3"/>
    <mergeCell ref="A14:M14"/>
    <mergeCell ref="H3:I3"/>
    <mergeCell ref="J3:K3"/>
    <mergeCell ref="L3:M3"/>
    <mergeCell ref="P3:Q3"/>
  </mergeCells>
  <pageMargins left="0.23622047244094491" right="0.23622047244094491" top="0.74803149606299213" bottom="0.74803149606299213" header="0.31496062992125984" footer="0.31496062992125984"/>
  <pageSetup paperSize="9" scale="56" firstPageNumber="21" fitToHeight="0" orientation="landscape" useFirstPageNumber="1" r:id="rId1"/>
  <headerFooter>
    <oddFooter>&amp;C&amp;P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0"/>
  <dimension ref="A1:T88"/>
  <sheetViews>
    <sheetView topLeftCell="A8" zoomScaleNormal="100" workbookViewId="0">
      <selection activeCell="Q35" sqref="Q35"/>
    </sheetView>
  </sheetViews>
  <sheetFormatPr defaultColWidth="9.140625" defaultRowHeight="12.75" x14ac:dyDescent="0.2"/>
  <cols>
    <col min="1" max="1" width="27.28515625" style="2" customWidth="1"/>
    <col min="2" max="3" width="8.28515625" style="1" customWidth="1"/>
    <col min="4" max="5" width="6.85546875" style="1" customWidth="1"/>
    <col min="6" max="7" width="14.85546875" style="1" customWidth="1"/>
    <col min="8" max="11" width="9.85546875" style="1" customWidth="1"/>
    <col min="12" max="13" width="11.85546875" style="1" customWidth="1"/>
    <col min="14" max="16384" width="9.140625" style="1"/>
  </cols>
  <sheetData>
    <row r="1" spans="1:18" ht="42.75" customHeight="1" x14ac:dyDescent="0.25">
      <c r="A1" s="1050" t="s">
        <v>173</v>
      </c>
      <c r="B1" s="1130"/>
      <c r="C1" s="1130"/>
      <c r="D1" s="1130"/>
      <c r="E1" s="1130"/>
      <c r="F1" s="1130"/>
      <c r="G1" s="1130"/>
      <c r="H1" s="1130"/>
      <c r="I1" s="1130"/>
      <c r="J1" s="1130"/>
      <c r="K1" s="1130"/>
      <c r="L1" s="1130"/>
      <c r="M1" s="1131"/>
      <c r="O1" s="57"/>
    </row>
    <row r="2" spans="1:18" s="4" customFormat="1" ht="30" customHeight="1" x14ac:dyDescent="0.2">
      <c r="A2" s="257" t="s">
        <v>256</v>
      </c>
      <c r="B2" s="1015" t="s">
        <v>19</v>
      </c>
      <c r="C2" s="1081"/>
      <c r="D2" s="1081"/>
      <c r="E2" s="1081"/>
      <c r="F2" s="1081"/>
      <c r="G2" s="1081"/>
      <c r="H2" s="1081"/>
      <c r="I2" s="1016"/>
      <c r="J2" s="1033" t="s">
        <v>331</v>
      </c>
      <c r="K2" s="1033"/>
      <c r="L2" s="912" t="s">
        <v>4</v>
      </c>
      <c r="M2" s="913" t="s">
        <v>100</v>
      </c>
      <c r="N2" s="47"/>
      <c r="O2" s="47"/>
      <c r="Q2" s="47"/>
      <c r="R2" s="47"/>
    </row>
    <row r="3" spans="1:18" s="4" customFormat="1" ht="14.25" customHeight="1" x14ac:dyDescent="0.2">
      <c r="A3" s="61" t="s">
        <v>258</v>
      </c>
      <c r="B3" s="1129"/>
      <c r="C3" s="1129"/>
      <c r="D3" s="1129"/>
      <c r="E3" s="1129"/>
      <c r="F3" s="1129"/>
      <c r="G3" s="1129"/>
      <c r="H3" s="1129"/>
      <c r="I3" s="1129"/>
      <c r="J3" s="1129"/>
      <c r="K3" s="1129"/>
      <c r="L3" s="1129"/>
      <c r="M3" s="121"/>
    </row>
    <row r="4" spans="1:18" s="4" customFormat="1" ht="13.5" customHeight="1" x14ac:dyDescent="0.2">
      <c r="A4" s="120"/>
      <c r="B4" s="1128" t="s">
        <v>34</v>
      </c>
      <c r="C4" s="1128"/>
      <c r="D4" s="1128" t="s">
        <v>35</v>
      </c>
      <c r="E4" s="1128"/>
      <c r="F4" s="1128" t="s">
        <v>37</v>
      </c>
      <c r="G4" s="1128"/>
      <c r="H4" s="1128" t="s">
        <v>36</v>
      </c>
      <c r="I4" s="1128"/>
      <c r="J4" s="1055" t="s">
        <v>4</v>
      </c>
      <c r="K4" s="1055" t="s">
        <v>25</v>
      </c>
      <c r="L4" s="1055"/>
      <c r="M4" s="1126"/>
    </row>
    <row r="5" spans="1:18" s="4" customFormat="1" ht="15" customHeight="1" x14ac:dyDescent="0.2">
      <c r="A5" s="10" t="s">
        <v>32</v>
      </c>
      <c r="B5" s="58" t="s">
        <v>4</v>
      </c>
      <c r="C5" s="58" t="s">
        <v>25</v>
      </c>
      <c r="D5" s="58" t="s">
        <v>4</v>
      </c>
      <c r="E5" s="58" t="s">
        <v>25</v>
      </c>
      <c r="F5" s="58" t="s">
        <v>4</v>
      </c>
      <c r="G5" s="58" t="s">
        <v>25</v>
      </c>
      <c r="H5" s="58" t="s">
        <v>4</v>
      </c>
      <c r="I5" s="58" t="s">
        <v>25</v>
      </c>
      <c r="J5" s="1055"/>
      <c r="K5" s="1055"/>
      <c r="L5" s="1055"/>
      <c r="M5" s="1127"/>
    </row>
    <row r="6" spans="1:18" s="5" customFormat="1" ht="12.75" customHeight="1" x14ac:dyDescent="0.2">
      <c r="A6" s="10" t="s">
        <v>33</v>
      </c>
      <c r="B6" s="435">
        <v>1</v>
      </c>
      <c r="C6" s="436" t="s">
        <v>280</v>
      </c>
      <c r="D6" s="437">
        <v>2</v>
      </c>
      <c r="E6" s="437" t="s">
        <v>280</v>
      </c>
      <c r="F6" s="437" t="s">
        <v>280</v>
      </c>
      <c r="G6" s="437" t="s">
        <v>280</v>
      </c>
      <c r="H6" s="437" t="s">
        <v>280</v>
      </c>
      <c r="I6" s="437" t="s">
        <v>280</v>
      </c>
      <c r="J6" s="437">
        <v>22</v>
      </c>
      <c r="K6" s="437">
        <v>10</v>
      </c>
      <c r="L6" s="122">
        <f t="shared" ref="L6:M10" si="0">SUM(B6,D6,F6,H6,J6)</f>
        <v>25</v>
      </c>
      <c r="M6" s="115">
        <f t="shared" si="0"/>
        <v>10</v>
      </c>
    </row>
    <row r="7" spans="1:18" s="5" customFormat="1" ht="12.75" customHeight="1" x14ac:dyDescent="0.2">
      <c r="A7" s="10" t="s">
        <v>83</v>
      </c>
      <c r="B7" s="435">
        <v>1</v>
      </c>
      <c r="C7" s="436" t="s">
        <v>280</v>
      </c>
      <c r="D7" s="437">
        <v>4</v>
      </c>
      <c r="E7" s="437">
        <v>2</v>
      </c>
      <c r="F7" s="437">
        <v>2</v>
      </c>
      <c r="G7" s="437">
        <v>1</v>
      </c>
      <c r="H7" s="437">
        <v>5</v>
      </c>
      <c r="I7" s="437">
        <v>4</v>
      </c>
      <c r="J7" s="437">
        <v>3</v>
      </c>
      <c r="K7" s="437">
        <v>1</v>
      </c>
      <c r="L7" s="122">
        <f t="shared" si="0"/>
        <v>15</v>
      </c>
      <c r="M7" s="115">
        <f t="shared" si="0"/>
        <v>8</v>
      </c>
    </row>
    <row r="8" spans="1:18" s="5" customFormat="1" ht="12.75" customHeight="1" x14ac:dyDescent="0.2">
      <c r="A8" s="10" t="s">
        <v>84</v>
      </c>
      <c r="B8" s="435" t="s">
        <v>280</v>
      </c>
      <c r="C8" s="436" t="s">
        <v>280</v>
      </c>
      <c r="D8" s="437" t="s">
        <v>280</v>
      </c>
      <c r="E8" s="437" t="s">
        <v>280</v>
      </c>
      <c r="F8" s="437">
        <v>3</v>
      </c>
      <c r="G8" s="437">
        <v>1</v>
      </c>
      <c r="H8" s="437">
        <v>1</v>
      </c>
      <c r="I8" s="437">
        <v>1</v>
      </c>
      <c r="J8" s="437">
        <v>2</v>
      </c>
      <c r="K8" s="437">
        <v>2</v>
      </c>
      <c r="L8" s="122">
        <f t="shared" si="0"/>
        <v>6</v>
      </c>
      <c r="M8" s="115">
        <f t="shared" si="0"/>
        <v>4</v>
      </c>
    </row>
    <row r="9" spans="1:18" s="5" customFormat="1" ht="12.75" customHeight="1" x14ac:dyDescent="0.2">
      <c r="A9" s="10" t="s">
        <v>172</v>
      </c>
      <c r="B9" s="435" t="s">
        <v>280</v>
      </c>
      <c r="C9" s="436" t="s">
        <v>280</v>
      </c>
      <c r="D9" s="437">
        <v>8</v>
      </c>
      <c r="E9" s="437">
        <v>3</v>
      </c>
      <c r="F9" s="437">
        <v>28</v>
      </c>
      <c r="G9" s="437">
        <v>16</v>
      </c>
      <c r="H9" s="437">
        <v>9</v>
      </c>
      <c r="I9" s="437">
        <v>3</v>
      </c>
      <c r="J9" s="437">
        <v>5</v>
      </c>
      <c r="K9" s="437">
        <v>4</v>
      </c>
      <c r="L9" s="122">
        <f t="shared" si="0"/>
        <v>50</v>
      </c>
      <c r="M9" s="115">
        <f t="shared" si="0"/>
        <v>26</v>
      </c>
    </row>
    <row r="10" spans="1:18" s="5" customFormat="1" x14ac:dyDescent="0.2">
      <c r="A10" s="21" t="s">
        <v>4</v>
      </c>
      <c r="B10" s="122">
        <f t="shared" ref="B10:K10" si="1">SUM(B6:B9)</f>
        <v>2</v>
      </c>
      <c r="C10" s="122">
        <f t="shared" si="1"/>
        <v>0</v>
      </c>
      <c r="D10" s="122">
        <f t="shared" si="1"/>
        <v>14</v>
      </c>
      <c r="E10" s="122">
        <f t="shared" si="1"/>
        <v>5</v>
      </c>
      <c r="F10" s="122">
        <f t="shared" si="1"/>
        <v>33</v>
      </c>
      <c r="G10" s="122">
        <f t="shared" si="1"/>
        <v>18</v>
      </c>
      <c r="H10" s="122">
        <f t="shared" si="1"/>
        <v>15</v>
      </c>
      <c r="I10" s="122">
        <f t="shared" si="1"/>
        <v>8</v>
      </c>
      <c r="J10" s="122">
        <f t="shared" si="1"/>
        <v>32</v>
      </c>
      <c r="K10" s="122">
        <f t="shared" si="1"/>
        <v>17</v>
      </c>
      <c r="L10" s="122">
        <f t="shared" si="0"/>
        <v>96</v>
      </c>
      <c r="M10" s="115">
        <f t="shared" si="0"/>
        <v>48</v>
      </c>
    </row>
    <row r="11" spans="1:18" s="5" customFormat="1" x14ac:dyDescent="0.2">
      <c r="A11" s="61" t="s">
        <v>281</v>
      </c>
      <c r="B11" s="1129"/>
      <c r="C11" s="1129"/>
      <c r="D11" s="1129"/>
      <c r="E11" s="1129"/>
      <c r="F11" s="1129"/>
      <c r="G11" s="1129"/>
      <c r="H11" s="1129"/>
      <c r="I11" s="1129"/>
      <c r="J11" s="1129"/>
      <c r="K11" s="1129"/>
      <c r="L11" s="1129"/>
      <c r="M11" s="121"/>
    </row>
    <row r="12" spans="1:18" s="5" customFormat="1" x14ac:dyDescent="0.2">
      <c r="A12" s="119"/>
      <c r="B12" s="1055" t="s">
        <v>34</v>
      </c>
      <c r="C12" s="1055"/>
      <c r="D12" s="1055" t="s">
        <v>35</v>
      </c>
      <c r="E12" s="1055"/>
      <c r="F12" s="1055" t="s">
        <v>37</v>
      </c>
      <c r="G12" s="1055"/>
      <c r="H12" s="1055" t="s">
        <v>36</v>
      </c>
      <c r="I12" s="1055"/>
      <c r="J12" s="1055" t="s">
        <v>4</v>
      </c>
      <c r="K12" s="1055" t="s">
        <v>25</v>
      </c>
      <c r="L12" s="1055"/>
      <c r="M12" s="1126"/>
    </row>
    <row r="13" spans="1:18" s="5" customFormat="1" ht="15" customHeight="1" x14ac:dyDescent="0.2">
      <c r="A13" s="10" t="s">
        <v>32</v>
      </c>
      <c r="B13" s="58" t="s">
        <v>4</v>
      </c>
      <c r="C13" s="58" t="s">
        <v>25</v>
      </c>
      <c r="D13" s="58" t="s">
        <v>4</v>
      </c>
      <c r="E13" s="58" t="s">
        <v>25</v>
      </c>
      <c r="F13" s="58" t="s">
        <v>4</v>
      </c>
      <c r="G13" s="58" t="s">
        <v>25</v>
      </c>
      <c r="H13" s="58" t="s">
        <v>4</v>
      </c>
      <c r="I13" s="58" t="s">
        <v>25</v>
      </c>
      <c r="J13" s="1055"/>
      <c r="K13" s="1055"/>
      <c r="L13" s="1055"/>
      <c r="M13" s="1127"/>
    </row>
    <row r="14" spans="1:18" s="5" customFormat="1" x14ac:dyDescent="0.2">
      <c r="A14" s="10" t="s">
        <v>33</v>
      </c>
      <c r="B14" s="438">
        <v>1</v>
      </c>
      <c r="C14" s="439" t="s">
        <v>280</v>
      </c>
      <c r="D14" s="440">
        <v>1</v>
      </c>
      <c r="E14" s="440" t="s">
        <v>280</v>
      </c>
      <c r="F14" s="440">
        <v>3</v>
      </c>
      <c r="G14" s="440">
        <v>1</v>
      </c>
      <c r="H14" s="440">
        <v>1</v>
      </c>
      <c r="I14" s="440" t="s">
        <v>280</v>
      </c>
      <c r="J14" s="440">
        <v>4</v>
      </c>
      <c r="K14" s="440" t="s">
        <v>280</v>
      </c>
      <c r="L14" s="122">
        <f t="shared" ref="L14:M18" si="2">SUM(B14,D14,F14,H14,J14)</f>
        <v>10</v>
      </c>
      <c r="M14" s="115">
        <f t="shared" si="2"/>
        <v>1</v>
      </c>
    </row>
    <row r="15" spans="1:18" s="5" customFormat="1" x14ac:dyDescent="0.2">
      <c r="A15" s="10" t="s">
        <v>83</v>
      </c>
      <c r="B15" s="438">
        <v>1</v>
      </c>
      <c r="C15" s="439" t="s">
        <v>280</v>
      </c>
      <c r="D15" s="440">
        <v>1</v>
      </c>
      <c r="E15" s="440" t="s">
        <v>280</v>
      </c>
      <c r="F15" s="440">
        <v>6</v>
      </c>
      <c r="G15" s="440" t="s">
        <v>280</v>
      </c>
      <c r="H15" s="440">
        <v>1</v>
      </c>
      <c r="I15" s="440" t="s">
        <v>280</v>
      </c>
      <c r="J15" s="440">
        <v>3</v>
      </c>
      <c r="K15" s="440">
        <v>2</v>
      </c>
      <c r="L15" s="122">
        <f t="shared" si="2"/>
        <v>12</v>
      </c>
      <c r="M15" s="115">
        <f t="shared" si="2"/>
        <v>2</v>
      </c>
    </row>
    <row r="16" spans="1:18" s="5" customFormat="1" x14ac:dyDescent="0.2">
      <c r="A16" s="10" t="s">
        <v>84</v>
      </c>
      <c r="B16" s="438">
        <v>1</v>
      </c>
      <c r="C16" s="439" t="s">
        <v>280</v>
      </c>
      <c r="D16" s="440" t="s">
        <v>280</v>
      </c>
      <c r="E16" s="440" t="s">
        <v>280</v>
      </c>
      <c r="F16" s="440" t="s">
        <v>280</v>
      </c>
      <c r="G16" s="440" t="s">
        <v>280</v>
      </c>
      <c r="H16" s="440" t="s">
        <v>280</v>
      </c>
      <c r="I16" s="440" t="s">
        <v>280</v>
      </c>
      <c r="J16" s="440" t="s">
        <v>280</v>
      </c>
      <c r="K16" s="440" t="s">
        <v>280</v>
      </c>
      <c r="L16" s="122">
        <f t="shared" si="2"/>
        <v>1</v>
      </c>
      <c r="M16" s="115">
        <f t="shared" si="2"/>
        <v>0</v>
      </c>
    </row>
    <row r="17" spans="1:13" s="5" customFormat="1" x14ac:dyDescent="0.2">
      <c r="A17" s="10" t="s">
        <v>172</v>
      </c>
      <c r="B17" s="438">
        <v>1</v>
      </c>
      <c r="C17" s="439" t="s">
        <v>280</v>
      </c>
      <c r="D17" s="440">
        <v>10</v>
      </c>
      <c r="E17" s="440">
        <v>4</v>
      </c>
      <c r="F17" s="440">
        <v>15</v>
      </c>
      <c r="G17" s="440">
        <v>4</v>
      </c>
      <c r="H17" s="440">
        <v>8</v>
      </c>
      <c r="I17" s="440">
        <v>2</v>
      </c>
      <c r="J17" s="440">
        <v>2</v>
      </c>
      <c r="K17" s="440">
        <v>1</v>
      </c>
      <c r="L17" s="122">
        <f t="shared" si="2"/>
        <v>36</v>
      </c>
      <c r="M17" s="115">
        <f t="shared" si="2"/>
        <v>11</v>
      </c>
    </row>
    <row r="18" spans="1:13" x14ac:dyDescent="0.2">
      <c r="A18" s="21" t="s">
        <v>4</v>
      </c>
      <c r="B18" s="122">
        <f t="shared" ref="B18:K18" si="3">SUM(B14:B17)</f>
        <v>4</v>
      </c>
      <c r="C18" s="122">
        <f t="shared" si="3"/>
        <v>0</v>
      </c>
      <c r="D18" s="122">
        <f t="shared" si="3"/>
        <v>12</v>
      </c>
      <c r="E18" s="122">
        <f t="shared" si="3"/>
        <v>4</v>
      </c>
      <c r="F18" s="122">
        <f t="shared" si="3"/>
        <v>24</v>
      </c>
      <c r="G18" s="122">
        <f t="shared" si="3"/>
        <v>5</v>
      </c>
      <c r="H18" s="122">
        <f t="shared" si="3"/>
        <v>10</v>
      </c>
      <c r="I18" s="122">
        <f t="shared" si="3"/>
        <v>2</v>
      </c>
      <c r="J18" s="122">
        <f t="shared" si="3"/>
        <v>9</v>
      </c>
      <c r="K18" s="122">
        <f t="shared" si="3"/>
        <v>3</v>
      </c>
      <c r="L18" s="122">
        <f t="shared" si="2"/>
        <v>59</v>
      </c>
      <c r="M18" s="115">
        <f t="shared" si="2"/>
        <v>14</v>
      </c>
    </row>
    <row r="19" spans="1:13" s="402" customFormat="1" x14ac:dyDescent="0.2">
      <c r="A19" s="406" t="s">
        <v>282</v>
      </c>
      <c r="B19" s="1129"/>
      <c r="C19" s="1129"/>
      <c r="D19" s="1129"/>
      <c r="E19" s="1129"/>
      <c r="F19" s="1129"/>
      <c r="G19" s="1129"/>
      <c r="H19" s="1129"/>
      <c r="I19" s="1129"/>
      <c r="J19" s="1129"/>
      <c r="K19" s="1129"/>
      <c r="L19" s="1129"/>
      <c r="M19" s="121"/>
    </row>
    <row r="20" spans="1:13" s="402" customFormat="1" x14ac:dyDescent="0.2">
      <c r="A20" s="119"/>
      <c r="B20" s="1055" t="s">
        <v>34</v>
      </c>
      <c r="C20" s="1055"/>
      <c r="D20" s="1055" t="s">
        <v>35</v>
      </c>
      <c r="E20" s="1055"/>
      <c r="F20" s="1055" t="s">
        <v>37</v>
      </c>
      <c r="G20" s="1055"/>
      <c r="H20" s="1055" t="s">
        <v>36</v>
      </c>
      <c r="I20" s="1055"/>
      <c r="J20" s="1055" t="s">
        <v>4</v>
      </c>
      <c r="K20" s="1055" t="s">
        <v>25</v>
      </c>
      <c r="L20" s="1055"/>
      <c r="M20" s="1126"/>
    </row>
    <row r="21" spans="1:13" s="402" customFormat="1" ht="12.75" customHeight="1" x14ac:dyDescent="0.2">
      <c r="A21" s="404" t="s">
        <v>32</v>
      </c>
      <c r="B21" s="415" t="s">
        <v>4</v>
      </c>
      <c r="C21" s="415" t="s">
        <v>25</v>
      </c>
      <c r="D21" s="415" t="s">
        <v>4</v>
      </c>
      <c r="E21" s="415" t="s">
        <v>25</v>
      </c>
      <c r="F21" s="415" t="s">
        <v>4</v>
      </c>
      <c r="G21" s="415" t="s">
        <v>25</v>
      </c>
      <c r="H21" s="415" t="s">
        <v>4</v>
      </c>
      <c r="I21" s="415" t="s">
        <v>25</v>
      </c>
      <c r="J21" s="1055"/>
      <c r="K21" s="1055"/>
      <c r="L21" s="1055"/>
      <c r="M21" s="1127"/>
    </row>
    <row r="22" spans="1:13" s="402" customFormat="1" ht="12.75" customHeight="1" x14ac:dyDescent="0.2">
      <c r="A22" s="404" t="s">
        <v>33</v>
      </c>
      <c r="B22" s="403">
        <v>2</v>
      </c>
      <c r="C22" s="403"/>
      <c r="D22" s="403">
        <v>1</v>
      </c>
      <c r="E22" s="403"/>
      <c r="F22" s="403"/>
      <c r="G22" s="403"/>
      <c r="H22" s="403"/>
      <c r="I22" s="403"/>
      <c r="J22" s="403">
        <v>2</v>
      </c>
      <c r="K22" s="403">
        <v>1</v>
      </c>
      <c r="L22" s="411">
        <f t="shared" ref="L22:M26" si="4">SUM(B22,D22,F22,H22,J22)</f>
        <v>5</v>
      </c>
      <c r="M22" s="408">
        <f t="shared" si="4"/>
        <v>1</v>
      </c>
    </row>
    <row r="23" spans="1:13" s="402" customFormat="1" x14ac:dyDescent="0.2">
      <c r="A23" s="404" t="s">
        <v>83</v>
      </c>
      <c r="B23" s="403"/>
      <c r="C23" s="403"/>
      <c r="D23" s="403">
        <v>2</v>
      </c>
      <c r="E23" s="403"/>
      <c r="F23" s="403">
        <v>2</v>
      </c>
      <c r="G23" s="403"/>
      <c r="H23" s="403">
        <v>5</v>
      </c>
      <c r="I23" s="403">
        <v>1</v>
      </c>
      <c r="J23" s="403"/>
      <c r="K23" s="403"/>
      <c r="L23" s="411">
        <f t="shared" si="4"/>
        <v>9</v>
      </c>
      <c r="M23" s="408">
        <f t="shared" si="4"/>
        <v>1</v>
      </c>
    </row>
    <row r="24" spans="1:13" s="402" customFormat="1" x14ac:dyDescent="0.2">
      <c r="A24" s="404" t="s">
        <v>84</v>
      </c>
      <c r="B24" s="403"/>
      <c r="C24" s="403"/>
      <c r="D24" s="403"/>
      <c r="E24" s="403"/>
      <c r="F24" s="403"/>
      <c r="G24" s="403"/>
      <c r="H24" s="403">
        <v>2</v>
      </c>
      <c r="I24" s="403">
        <v>2</v>
      </c>
      <c r="J24" s="403"/>
      <c r="K24" s="403"/>
      <c r="L24" s="411">
        <f t="shared" si="4"/>
        <v>2</v>
      </c>
      <c r="M24" s="408">
        <f t="shared" si="4"/>
        <v>2</v>
      </c>
    </row>
    <row r="25" spans="1:13" s="402" customFormat="1" x14ac:dyDescent="0.2">
      <c r="A25" s="404" t="s">
        <v>172</v>
      </c>
      <c r="B25" s="403">
        <v>3</v>
      </c>
      <c r="C25" s="403">
        <v>1</v>
      </c>
      <c r="D25" s="403">
        <v>13</v>
      </c>
      <c r="E25" s="403">
        <v>5</v>
      </c>
      <c r="F25" s="403">
        <v>14</v>
      </c>
      <c r="G25" s="403">
        <v>5</v>
      </c>
      <c r="H25" s="403">
        <v>21</v>
      </c>
      <c r="I25" s="403">
        <v>7</v>
      </c>
      <c r="J25" s="403"/>
      <c r="K25" s="403"/>
      <c r="L25" s="411">
        <f t="shared" si="4"/>
        <v>51</v>
      </c>
      <c r="M25" s="408">
        <f t="shared" si="4"/>
        <v>18</v>
      </c>
    </row>
    <row r="26" spans="1:13" s="402" customFormat="1" x14ac:dyDescent="0.2">
      <c r="A26" s="405" t="s">
        <v>4</v>
      </c>
      <c r="B26" s="411">
        <f t="shared" ref="B26:K26" si="5">SUM(B22:B25)</f>
        <v>5</v>
      </c>
      <c r="C26" s="411">
        <f t="shared" si="5"/>
        <v>1</v>
      </c>
      <c r="D26" s="411">
        <f t="shared" si="5"/>
        <v>16</v>
      </c>
      <c r="E26" s="411">
        <f t="shared" si="5"/>
        <v>5</v>
      </c>
      <c r="F26" s="411">
        <f t="shared" si="5"/>
        <v>16</v>
      </c>
      <c r="G26" s="411">
        <f t="shared" si="5"/>
        <v>5</v>
      </c>
      <c r="H26" s="411">
        <f t="shared" si="5"/>
        <v>28</v>
      </c>
      <c r="I26" s="411">
        <f t="shared" si="5"/>
        <v>10</v>
      </c>
      <c r="J26" s="411">
        <f t="shared" si="5"/>
        <v>2</v>
      </c>
      <c r="K26" s="411">
        <f t="shared" si="5"/>
        <v>1</v>
      </c>
      <c r="L26" s="411">
        <f t="shared" si="4"/>
        <v>67</v>
      </c>
      <c r="M26" s="408">
        <f t="shared" si="4"/>
        <v>22</v>
      </c>
    </row>
    <row r="27" spans="1:13" s="402" customFormat="1" x14ac:dyDescent="0.2">
      <c r="A27" s="406" t="s">
        <v>260</v>
      </c>
      <c r="B27" s="1129"/>
      <c r="C27" s="1129"/>
      <c r="D27" s="1129"/>
      <c r="E27" s="1129"/>
      <c r="F27" s="1129"/>
      <c r="G27" s="1129"/>
      <c r="H27" s="1129"/>
      <c r="I27" s="1129"/>
      <c r="J27" s="1129"/>
      <c r="K27" s="1129"/>
      <c r="L27" s="1129"/>
      <c r="M27" s="121"/>
    </row>
    <row r="28" spans="1:13" s="402" customFormat="1" x14ac:dyDescent="0.2">
      <c r="A28" s="119"/>
      <c r="B28" s="1055" t="s">
        <v>34</v>
      </c>
      <c r="C28" s="1055"/>
      <c r="D28" s="1055" t="s">
        <v>35</v>
      </c>
      <c r="E28" s="1055"/>
      <c r="F28" s="1055" t="s">
        <v>37</v>
      </c>
      <c r="G28" s="1055"/>
      <c r="H28" s="1055" t="s">
        <v>36</v>
      </c>
      <c r="I28" s="1055"/>
      <c r="J28" s="1055" t="s">
        <v>4</v>
      </c>
      <c r="K28" s="1055" t="s">
        <v>25</v>
      </c>
      <c r="L28" s="1055"/>
      <c r="M28" s="1126"/>
    </row>
    <row r="29" spans="1:13" s="402" customFormat="1" ht="12.75" customHeight="1" x14ac:dyDescent="0.2">
      <c r="A29" s="404" t="s">
        <v>32</v>
      </c>
      <c r="B29" s="415" t="s">
        <v>4</v>
      </c>
      <c r="C29" s="415" t="s">
        <v>25</v>
      </c>
      <c r="D29" s="415" t="s">
        <v>4</v>
      </c>
      <c r="E29" s="415" t="s">
        <v>25</v>
      </c>
      <c r="F29" s="415" t="s">
        <v>4</v>
      </c>
      <c r="G29" s="415" t="s">
        <v>25</v>
      </c>
      <c r="H29" s="415" t="s">
        <v>4</v>
      </c>
      <c r="I29" s="415" t="s">
        <v>25</v>
      </c>
      <c r="J29" s="1055"/>
      <c r="K29" s="1055"/>
      <c r="L29" s="1055"/>
      <c r="M29" s="1127"/>
    </row>
    <row r="30" spans="1:13" s="402" customFormat="1" x14ac:dyDescent="0.2">
      <c r="A30" s="404" t="s">
        <v>33</v>
      </c>
      <c r="B30" s="441">
        <v>1</v>
      </c>
      <c r="C30" s="442" t="s">
        <v>280</v>
      </c>
      <c r="D30" s="443">
        <v>5</v>
      </c>
      <c r="E30" s="443">
        <v>3</v>
      </c>
      <c r="F30" s="443">
        <v>7</v>
      </c>
      <c r="G30" s="443">
        <v>1</v>
      </c>
      <c r="H30" s="443">
        <v>16</v>
      </c>
      <c r="I30" s="443">
        <v>7</v>
      </c>
      <c r="J30" s="443">
        <v>6</v>
      </c>
      <c r="K30" s="443">
        <v>1</v>
      </c>
      <c r="L30" s="411">
        <f t="shared" ref="L30:M34" si="6">SUM(B30,D30,F30,H30,J30)</f>
        <v>35</v>
      </c>
      <c r="M30" s="408">
        <f t="shared" si="6"/>
        <v>12</v>
      </c>
    </row>
    <row r="31" spans="1:13" s="402" customFormat="1" x14ac:dyDescent="0.2">
      <c r="A31" s="404" t="s">
        <v>83</v>
      </c>
      <c r="B31" s="441">
        <v>2</v>
      </c>
      <c r="C31" s="442" t="s">
        <v>280</v>
      </c>
      <c r="D31" s="443">
        <v>1</v>
      </c>
      <c r="E31" s="443" t="s">
        <v>280</v>
      </c>
      <c r="F31" s="443">
        <v>3</v>
      </c>
      <c r="G31" s="443">
        <v>2</v>
      </c>
      <c r="H31" s="443">
        <v>6</v>
      </c>
      <c r="I31" s="443">
        <v>3</v>
      </c>
      <c r="J31" s="443" t="s">
        <v>280</v>
      </c>
      <c r="K31" s="443" t="s">
        <v>280</v>
      </c>
      <c r="L31" s="411">
        <f t="shared" si="6"/>
        <v>12</v>
      </c>
      <c r="M31" s="408">
        <f t="shared" si="6"/>
        <v>5</v>
      </c>
    </row>
    <row r="32" spans="1:13" s="402" customFormat="1" x14ac:dyDescent="0.2">
      <c r="A32" s="404" t="s">
        <v>84</v>
      </c>
      <c r="B32" s="441" t="s">
        <v>280</v>
      </c>
      <c r="C32" s="442" t="s">
        <v>280</v>
      </c>
      <c r="D32" s="443">
        <v>1</v>
      </c>
      <c r="E32" s="443">
        <v>1</v>
      </c>
      <c r="F32" s="443">
        <v>3</v>
      </c>
      <c r="G32" s="443">
        <v>1</v>
      </c>
      <c r="H32" s="443">
        <v>5</v>
      </c>
      <c r="I32" s="443">
        <v>4</v>
      </c>
      <c r="J32" s="443" t="s">
        <v>280</v>
      </c>
      <c r="K32" s="443" t="s">
        <v>280</v>
      </c>
      <c r="L32" s="411">
        <f t="shared" si="6"/>
        <v>9</v>
      </c>
      <c r="M32" s="408">
        <f t="shared" si="6"/>
        <v>6</v>
      </c>
    </row>
    <row r="33" spans="1:19" s="402" customFormat="1" x14ac:dyDescent="0.2">
      <c r="A33" s="404" t="s">
        <v>172</v>
      </c>
      <c r="B33" s="441">
        <v>1</v>
      </c>
      <c r="C33" s="442" t="s">
        <v>280</v>
      </c>
      <c r="D33" s="443">
        <v>2</v>
      </c>
      <c r="E33" s="443" t="s">
        <v>280</v>
      </c>
      <c r="F33" s="443">
        <v>9</v>
      </c>
      <c r="G33" s="443">
        <v>5</v>
      </c>
      <c r="H33" s="443">
        <v>18</v>
      </c>
      <c r="I33" s="443">
        <v>14</v>
      </c>
      <c r="J33" s="443" t="s">
        <v>280</v>
      </c>
      <c r="K33" s="443" t="s">
        <v>280</v>
      </c>
      <c r="L33" s="411">
        <f t="shared" si="6"/>
        <v>30</v>
      </c>
      <c r="M33" s="408">
        <f t="shared" si="6"/>
        <v>19</v>
      </c>
    </row>
    <row r="34" spans="1:19" s="402" customFormat="1" x14ac:dyDescent="0.2">
      <c r="A34" s="405" t="s">
        <v>4</v>
      </c>
      <c r="B34" s="411">
        <f t="shared" ref="B34:K34" si="7">SUM(B30:B33)</f>
        <v>4</v>
      </c>
      <c r="C34" s="411">
        <f t="shared" si="7"/>
        <v>0</v>
      </c>
      <c r="D34" s="411">
        <f t="shared" si="7"/>
        <v>9</v>
      </c>
      <c r="E34" s="411">
        <f t="shared" si="7"/>
        <v>4</v>
      </c>
      <c r="F34" s="411">
        <f t="shared" si="7"/>
        <v>22</v>
      </c>
      <c r="G34" s="411">
        <f t="shared" si="7"/>
        <v>9</v>
      </c>
      <c r="H34" s="411">
        <f t="shared" si="7"/>
        <v>45</v>
      </c>
      <c r="I34" s="411">
        <f t="shared" si="7"/>
        <v>28</v>
      </c>
      <c r="J34" s="411">
        <f t="shared" si="7"/>
        <v>6</v>
      </c>
      <c r="K34" s="411">
        <f t="shared" si="7"/>
        <v>1</v>
      </c>
      <c r="L34" s="411">
        <f t="shared" si="6"/>
        <v>86</v>
      </c>
      <c r="M34" s="408">
        <f t="shared" si="6"/>
        <v>42</v>
      </c>
    </row>
    <row r="35" spans="1:19" s="402" customFormat="1" x14ac:dyDescent="0.2">
      <c r="A35" s="406" t="s">
        <v>283</v>
      </c>
      <c r="B35" s="1129"/>
      <c r="C35" s="1129"/>
      <c r="D35" s="1129"/>
      <c r="E35" s="1129"/>
      <c r="F35" s="1129"/>
      <c r="G35" s="1129"/>
      <c r="H35" s="1129"/>
      <c r="I35" s="1129"/>
      <c r="J35" s="1129"/>
      <c r="K35" s="1129"/>
      <c r="L35" s="1129"/>
      <c r="M35" s="121"/>
    </row>
    <row r="36" spans="1:19" s="402" customFormat="1" x14ac:dyDescent="0.2">
      <c r="A36" s="119"/>
      <c r="B36" s="1055" t="s">
        <v>34</v>
      </c>
      <c r="C36" s="1055"/>
      <c r="D36" s="1055" t="s">
        <v>35</v>
      </c>
      <c r="E36" s="1055"/>
      <c r="F36" s="1055" t="s">
        <v>37</v>
      </c>
      <c r="G36" s="1055"/>
      <c r="H36" s="1055" t="s">
        <v>36</v>
      </c>
      <c r="I36" s="1055"/>
      <c r="J36" s="1055" t="s">
        <v>4</v>
      </c>
      <c r="K36" s="1055" t="s">
        <v>25</v>
      </c>
      <c r="L36" s="1055"/>
      <c r="M36" s="1126"/>
    </row>
    <row r="37" spans="1:19" s="402" customFormat="1" ht="12.75" customHeight="1" x14ac:dyDescent="0.2">
      <c r="A37" s="404" t="s">
        <v>32</v>
      </c>
      <c r="B37" s="415" t="s">
        <v>4</v>
      </c>
      <c r="C37" s="415" t="s">
        <v>25</v>
      </c>
      <c r="D37" s="415" t="s">
        <v>4</v>
      </c>
      <c r="E37" s="415" t="s">
        <v>25</v>
      </c>
      <c r="F37" s="415" t="s">
        <v>4</v>
      </c>
      <c r="G37" s="415" t="s">
        <v>25</v>
      </c>
      <c r="H37" s="415" t="s">
        <v>4</v>
      </c>
      <c r="I37" s="415" t="s">
        <v>25</v>
      </c>
      <c r="J37" s="1055"/>
      <c r="K37" s="1055"/>
      <c r="L37" s="1055"/>
      <c r="M37" s="1127"/>
      <c r="O37" s="402" t="s">
        <v>269</v>
      </c>
      <c r="Q37" s="402" t="s">
        <v>269</v>
      </c>
    </row>
    <row r="38" spans="1:19" s="402" customFormat="1" x14ac:dyDescent="0.2">
      <c r="A38" s="404" t="s">
        <v>33</v>
      </c>
      <c r="B38" s="444">
        <v>1</v>
      </c>
      <c r="C38" s="445" t="s">
        <v>280</v>
      </c>
      <c r="D38" s="446" t="s">
        <v>280</v>
      </c>
      <c r="E38" s="446" t="s">
        <v>280</v>
      </c>
      <c r="F38" s="446">
        <v>6</v>
      </c>
      <c r="G38" s="446">
        <v>2</v>
      </c>
      <c r="H38" s="446" t="s">
        <v>280</v>
      </c>
      <c r="I38" s="446" t="s">
        <v>280</v>
      </c>
      <c r="J38" s="446">
        <v>14</v>
      </c>
      <c r="K38" s="446">
        <v>7</v>
      </c>
      <c r="L38" s="411">
        <f t="shared" ref="L38:M42" si="8">SUM(B38,D38,F38,H38,J38)</f>
        <v>21</v>
      </c>
      <c r="M38" s="408">
        <f t="shared" si="8"/>
        <v>9</v>
      </c>
    </row>
    <row r="39" spans="1:19" s="402" customFormat="1" x14ac:dyDescent="0.2">
      <c r="A39" s="404" t="s">
        <v>83</v>
      </c>
      <c r="B39" s="444" t="s">
        <v>280</v>
      </c>
      <c r="C39" s="445" t="s">
        <v>280</v>
      </c>
      <c r="D39" s="446">
        <v>3</v>
      </c>
      <c r="E39" s="446" t="s">
        <v>280</v>
      </c>
      <c r="F39" s="446">
        <v>2</v>
      </c>
      <c r="G39" s="446">
        <v>1</v>
      </c>
      <c r="H39" s="446">
        <v>4</v>
      </c>
      <c r="I39" s="446">
        <v>1</v>
      </c>
      <c r="J39" s="446">
        <v>3</v>
      </c>
      <c r="K39" s="446">
        <v>1</v>
      </c>
      <c r="L39" s="411">
        <f t="shared" si="8"/>
        <v>12</v>
      </c>
      <c r="M39" s="408">
        <f t="shared" si="8"/>
        <v>3</v>
      </c>
    </row>
    <row r="40" spans="1:19" s="402" customFormat="1" x14ac:dyDescent="0.2">
      <c r="A40" s="404" t="s">
        <v>84</v>
      </c>
      <c r="B40" s="444" t="s">
        <v>280</v>
      </c>
      <c r="C40" s="445" t="s">
        <v>280</v>
      </c>
      <c r="D40" s="446" t="s">
        <v>280</v>
      </c>
      <c r="E40" s="446" t="s">
        <v>280</v>
      </c>
      <c r="F40" s="446">
        <v>4</v>
      </c>
      <c r="G40" s="446">
        <v>1</v>
      </c>
      <c r="H40" s="446" t="s">
        <v>280</v>
      </c>
      <c r="I40" s="446" t="s">
        <v>280</v>
      </c>
      <c r="J40" s="446">
        <v>2</v>
      </c>
      <c r="K40" s="446">
        <v>1</v>
      </c>
      <c r="L40" s="411">
        <f t="shared" si="8"/>
        <v>6</v>
      </c>
      <c r="M40" s="408">
        <f t="shared" si="8"/>
        <v>2</v>
      </c>
    </row>
    <row r="41" spans="1:19" s="402" customFormat="1" x14ac:dyDescent="0.2">
      <c r="A41" s="404" t="s">
        <v>172</v>
      </c>
      <c r="B41" s="444">
        <v>3</v>
      </c>
      <c r="C41" s="445">
        <v>1</v>
      </c>
      <c r="D41" s="446">
        <v>6</v>
      </c>
      <c r="E41" s="446" t="s">
        <v>280</v>
      </c>
      <c r="F41" s="446">
        <v>19</v>
      </c>
      <c r="G41" s="446">
        <v>10</v>
      </c>
      <c r="H41" s="446">
        <v>4</v>
      </c>
      <c r="I41" s="446" t="s">
        <v>280</v>
      </c>
      <c r="J41" s="446">
        <v>5</v>
      </c>
      <c r="K41" s="446">
        <v>1</v>
      </c>
      <c r="L41" s="411">
        <f t="shared" si="8"/>
        <v>37</v>
      </c>
      <c r="M41" s="408">
        <f t="shared" si="8"/>
        <v>12</v>
      </c>
    </row>
    <row r="42" spans="1:19" s="402" customFormat="1" x14ac:dyDescent="0.2">
      <c r="A42" s="405" t="s">
        <v>4</v>
      </c>
      <c r="B42" s="411">
        <f t="shared" ref="B42:K42" si="9">SUM(B38:B41)</f>
        <v>4</v>
      </c>
      <c r="C42" s="411">
        <f t="shared" si="9"/>
        <v>1</v>
      </c>
      <c r="D42" s="411">
        <f t="shared" si="9"/>
        <v>9</v>
      </c>
      <c r="E42" s="411">
        <f t="shared" si="9"/>
        <v>0</v>
      </c>
      <c r="F42" s="411">
        <f t="shared" si="9"/>
        <v>31</v>
      </c>
      <c r="G42" s="411">
        <f t="shared" si="9"/>
        <v>14</v>
      </c>
      <c r="H42" s="411">
        <f t="shared" si="9"/>
        <v>8</v>
      </c>
      <c r="I42" s="411">
        <f t="shared" si="9"/>
        <v>1</v>
      </c>
      <c r="J42" s="411">
        <f t="shared" si="9"/>
        <v>24</v>
      </c>
      <c r="K42" s="411">
        <f t="shared" si="9"/>
        <v>10</v>
      </c>
      <c r="L42" s="411">
        <f t="shared" si="8"/>
        <v>76</v>
      </c>
      <c r="M42" s="408">
        <f t="shared" si="8"/>
        <v>26</v>
      </c>
      <c r="S42" s="402" t="s">
        <v>269</v>
      </c>
    </row>
    <row r="43" spans="1:19" s="417" customFormat="1" x14ac:dyDescent="0.2">
      <c r="A43" s="420" t="s">
        <v>262</v>
      </c>
      <c r="B43" s="1129"/>
      <c r="C43" s="1129"/>
      <c r="D43" s="1129"/>
      <c r="E43" s="1129"/>
      <c r="F43" s="1129"/>
      <c r="G43" s="1129"/>
      <c r="H43" s="1129"/>
      <c r="I43" s="1129"/>
      <c r="J43" s="1129"/>
      <c r="K43" s="1129"/>
      <c r="L43" s="1129"/>
      <c r="M43" s="121"/>
      <c r="O43" s="417" t="s">
        <v>269</v>
      </c>
    </row>
    <row r="44" spans="1:19" s="417" customFormat="1" x14ac:dyDescent="0.2">
      <c r="A44" s="119"/>
      <c r="B44" s="1055" t="s">
        <v>34</v>
      </c>
      <c r="C44" s="1055"/>
      <c r="D44" s="1055" t="s">
        <v>35</v>
      </c>
      <c r="E44" s="1055"/>
      <c r="F44" s="1055" t="s">
        <v>37</v>
      </c>
      <c r="G44" s="1055"/>
      <c r="H44" s="1055" t="s">
        <v>36</v>
      </c>
      <c r="I44" s="1055"/>
      <c r="J44" s="1055" t="s">
        <v>4</v>
      </c>
      <c r="K44" s="1055" t="s">
        <v>25</v>
      </c>
      <c r="L44" s="1055"/>
      <c r="M44" s="1126"/>
    </row>
    <row r="45" spans="1:19" s="417" customFormat="1" ht="25.5" x14ac:dyDescent="0.2">
      <c r="A45" s="418" t="s">
        <v>32</v>
      </c>
      <c r="B45" s="423" t="s">
        <v>4</v>
      </c>
      <c r="C45" s="423" t="s">
        <v>25</v>
      </c>
      <c r="D45" s="423" t="s">
        <v>4</v>
      </c>
      <c r="E45" s="423" t="s">
        <v>25</v>
      </c>
      <c r="F45" s="423" t="s">
        <v>4</v>
      </c>
      <c r="G45" s="423" t="s">
        <v>25</v>
      </c>
      <c r="H45" s="423" t="s">
        <v>4</v>
      </c>
      <c r="I45" s="423" t="s">
        <v>25</v>
      </c>
      <c r="J45" s="1055"/>
      <c r="K45" s="1055"/>
      <c r="L45" s="1055"/>
      <c r="M45" s="1127"/>
    </row>
    <row r="46" spans="1:19" s="417" customFormat="1" x14ac:dyDescent="0.2">
      <c r="A46" s="418" t="s">
        <v>33</v>
      </c>
      <c r="B46" s="425">
        <v>1</v>
      </c>
      <c r="C46" s="426" t="s">
        <v>280</v>
      </c>
      <c r="D46" s="427">
        <v>1</v>
      </c>
      <c r="E46" s="427" t="s">
        <v>280</v>
      </c>
      <c r="F46" s="427">
        <v>1</v>
      </c>
      <c r="G46" s="427" t="s">
        <v>280</v>
      </c>
      <c r="H46" s="427">
        <v>2</v>
      </c>
      <c r="I46" s="427" t="s">
        <v>280</v>
      </c>
      <c r="J46" s="427">
        <v>31</v>
      </c>
      <c r="K46" s="427">
        <v>10</v>
      </c>
      <c r="L46" s="422">
        <f t="shared" ref="L46:M50" si="10">SUM(B46,D46,F46,H46,J46)</f>
        <v>36</v>
      </c>
      <c r="M46" s="421">
        <f t="shared" si="10"/>
        <v>10</v>
      </c>
    </row>
    <row r="47" spans="1:19" s="417" customFormat="1" x14ac:dyDescent="0.2">
      <c r="A47" s="418" t="s">
        <v>83</v>
      </c>
      <c r="B47" s="425">
        <v>2</v>
      </c>
      <c r="C47" s="426" t="s">
        <v>280</v>
      </c>
      <c r="D47" s="427">
        <v>2</v>
      </c>
      <c r="E47" s="427">
        <v>2</v>
      </c>
      <c r="F47" s="427">
        <v>4</v>
      </c>
      <c r="G47" s="427">
        <v>2</v>
      </c>
      <c r="H47" s="427" t="s">
        <v>280</v>
      </c>
      <c r="I47" s="427" t="s">
        <v>280</v>
      </c>
      <c r="J47" s="427">
        <v>3</v>
      </c>
      <c r="K47" s="427" t="s">
        <v>280</v>
      </c>
      <c r="L47" s="422">
        <f t="shared" si="10"/>
        <v>11</v>
      </c>
      <c r="M47" s="421">
        <f t="shared" si="10"/>
        <v>4</v>
      </c>
    </row>
    <row r="48" spans="1:19" s="417" customFormat="1" x14ac:dyDescent="0.2">
      <c r="A48" s="418" t="s">
        <v>84</v>
      </c>
      <c r="B48" s="425">
        <v>1</v>
      </c>
      <c r="C48" s="426" t="s">
        <v>280</v>
      </c>
      <c r="D48" s="427">
        <v>1</v>
      </c>
      <c r="E48" s="427" t="s">
        <v>280</v>
      </c>
      <c r="F48" s="427">
        <v>3</v>
      </c>
      <c r="G48" s="427" t="s">
        <v>280</v>
      </c>
      <c r="H48" s="427">
        <v>1</v>
      </c>
      <c r="I48" s="427">
        <v>1</v>
      </c>
      <c r="J48" s="427">
        <v>2</v>
      </c>
      <c r="K48" s="427">
        <v>1</v>
      </c>
      <c r="L48" s="422">
        <f t="shared" si="10"/>
        <v>8</v>
      </c>
      <c r="M48" s="421">
        <f t="shared" si="10"/>
        <v>2</v>
      </c>
    </row>
    <row r="49" spans="1:20" s="417" customFormat="1" x14ac:dyDescent="0.2">
      <c r="A49" s="418" t="s">
        <v>172</v>
      </c>
      <c r="B49" s="425">
        <v>4</v>
      </c>
      <c r="C49" s="426">
        <v>2</v>
      </c>
      <c r="D49" s="427">
        <v>14</v>
      </c>
      <c r="E49" s="427">
        <v>4</v>
      </c>
      <c r="F49" s="427">
        <v>19</v>
      </c>
      <c r="G49" s="427">
        <v>7</v>
      </c>
      <c r="H49" s="427">
        <v>8</v>
      </c>
      <c r="I49" s="427">
        <v>4</v>
      </c>
      <c r="J49" s="427">
        <v>1</v>
      </c>
      <c r="K49" s="427">
        <v>1</v>
      </c>
      <c r="L49" s="422">
        <f t="shared" si="10"/>
        <v>46</v>
      </c>
      <c r="M49" s="421">
        <f t="shared" si="10"/>
        <v>18</v>
      </c>
    </row>
    <row r="50" spans="1:20" s="417" customFormat="1" x14ac:dyDescent="0.2">
      <c r="A50" s="419" t="s">
        <v>4</v>
      </c>
      <c r="B50" s="422">
        <f t="shared" ref="B50:K50" si="11">SUM(B46:B49)</f>
        <v>8</v>
      </c>
      <c r="C50" s="422">
        <f t="shared" si="11"/>
        <v>2</v>
      </c>
      <c r="D50" s="422">
        <f t="shared" si="11"/>
        <v>18</v>
      </c>
      <c r="E50" s="422">
        <f t="shared" si="11"/>
        <v>6</v>
      </c>
      <c r="F50" s="422">
        <f t="shared" si="11"/>
        <v>27</v>
      </c>
      <c r="G50" s="422">
        <f t="shared" si="11"/>
        <v>9</v>
      </c>
      <c r="H50" s="422">
        <f t="shared" si="11"/>
        <v>11</v>
      </c>
      <c r="I50" s="422">
        <f t="shared" si="11"/>
        <v>5</v>
      </c>
      <c r="J50" s="422">
        <f t="shared" si="11"/>
        <v>37</v>
      </c>
      <c r="K50" s="422">
        <f t="shared" si="11"/>
        <v>12</v>
      </c>
      <c r="L50" s="422">
        <f t="shared" si="10"/>
        <v>101</v>
      </c>
      <c r="M50" s="421">
        <f t="shared" si="10"/>
        <v>34</v>
      </c>
    </row>
    <row r="51" spans="1:20" s="402" customFormat="1" x14ac:dyDescent="0.2">
      <c r="A51" s="406" t="s">
        <v>263</v>
      </c>
      <c r="B51" s="1129"/>
      <c r="C51" s="1129"/>
      <c r="D51" s="1129"/>
      <c r="E51" s="1129"/>
      <c r="F51" s="1129"/>
      <c r="G51" s="1129"/>
      <c r="H51" s="1129"/>
      <c r="I51" s="1129"/>
      <c r="J51" s="1129"/>
      <c r="K51" s="1129"/>
      <c r="L51" s="1129"/>
      <c r="M51" s="121"/>
    </row>
    <row r="52" spans="1:20" s="402" customFormat="1" x14ac:dyDescent="0.2">
      <c r="A52" s="119"/>
      <c r="B52" s="1055" t="s">
        <v>34</v>
      </c>
      <c r="C52" s="1055"/>
      <c r="D52" s="1055" t="s">
        <v>35</v>
      </c>
      <c r="E52" s="1055"/>
      <c r="F52" s="1055" t="s">
        <v>37</v>
      </c>
      <c r="G52" s="1055"/>
      <c r="H52" s="1055" t="s">
        <v>36</v>
      </c>
      <c r="I52" s="1055"/>
      <c r="J52" s="1055" t="s">
        <v>4</v>
      </c>
      <c r="K52" s="1055" t="s">
        <v>25</v>
      </c>
      <c r="L52" s="1055"/>
      <c r="M52" s="1126"/>
    </row>
    <row r="53" spans="1:20" s="402" customFormat="1" ht="12.75" customHeight="1" x14ac:dyDescent="0.2">
      <c r="A53" s="404" t="s">
        <v>32</v>
      </c>
      <c r="B53" s="415" t="s">
        <v>4</v>
      </c>
      <c r="C53" s="415" t="s">
        <v>25</v>
      </c>
      <c r="D53" s="415" t="s">
        <v>4</v>
      </c>
      <c r="E53" s="415" t="s">
        <v>25</v>
      </c>
      <c r="F53" s="415" t="s">
        <v>4</v>
      </c>
      <c r="G53" s="415" t="s">
        <v>25</v>
      </c>
      <c r="H53" s="415" t="s">
        <v>4</v>
      </c>
      <c r="I53" s="415" t="s">
        <v>25</v>
      </c>
      <c r="J53" s="1055"/>
      <c r="K53" s="1055"/>
      <c r="L53" s="1055"/>
      <c r="M53" s="1127"/>
    </row>
    <row r="54" spans="1:20" s="402" customFormat="1" x14ac:dyDescent="0.2">
      <c r="A54" s="404" t="s">
        <v>33</v>
      </c>
      <c r="B54" s="447" t="s">
        <v>280</v>
      </c>
      <c r="C54" s="448" t="s">
        <v>280</v>
      </c>
      <c r="D54" s="449" t="s">
        <v>280</v>
      </c>
      <c r="E54" s="449" t="s">
        <v>280</v>
      </c>
      <c r="F54" s="449">
        <v>5</v>
      </c>
      <c r="G54" s="449">
        <v>3</v>
      </c>
      <c r="H54" s="449">
        <v>2</v>
      </c>
      <c r="I54" s="449" t="s">
        <v>280</v>
      </c>
      <c r="J54" s="449">
        <v>37</v>
      </c>
      <c r="K54" s="449">
        <v>26</v>
      </c>
      <c r="L54" s="411">
        <f t="shared" ref="L54:M58" si="12">SUM(B54,D54,F54,H54,J54)</f>
        <v>44</v>
      </c>
      <c r="M54" s="408">
        <f t="shared" si="12"/>
        <v>29</v>
      </c>
    </row>
    <row r="55" spans="1:20" s="402" customFormat="1" x14ac:dyDescent="0.2">
      <c r="A55" s="404" t="s">
        <v>83</v>
      </c>
      <c r="B55" s="447" t="s">
        <v>280</v>
      </c>
      <c r="C55" s="448" t="s">
        <v>280</v>
      </c>
      <c r="D55" s="449">
        <v>3</v>
      </c>
      <c r="E55" s="449">
        <v>2</v>
      </c>
      <c r="F55" s="449">
        <v>6</v>
      </c>
      <c r="G55" s="449">
        <v>3</v>
      </c>
      <c r="H55" s="449">
        <v>10</v>
      </c>
      <c r="I55" s="449">
        <v>7</v>
      </c>
      <c r="J55" s="449">
        <v>1</v>
      </c>
      <c r="K55" s="449">
        <v>1</v>
      </c>
      <c r="L55" s="411">
        <f t="shared" si="12"/>
        <v>20</v>
      </c>
      <c r="M55" s="408">
        <f t="shared" si="12"/>
        <v>13</v>
      </c>
    </row>
    <row r="56" spans="1:20" s="402" customFormat="1" x14ac:dyDescent="0.2">
      <c r="A56" s="404" t="s">
        <v>84</v>
      </c>
      <c r="B56" s="447">
        <v>1</v>
      </c>
      <c r="C56" s="448" t="s">
        <v>280</v>
      </c>
      <c r="D56" s="449" t="s">
        <v>280</v>
      </c>
      <c r="E56" s="449" t="s">
        <v>280</v>
      </c>
      <c r="F56" s="449">
        <v>1</v>
      </c>
      <c r="G56" s="449">
        <v>1</v>
      </c>
      <c r="H56" s="449">
        <v>2</v>
      </c>
      <c r="I56" s="449">
        <v>1</v>
      </c>
      <c r="J56" s="449" t="s">
        <v>280</v>
      </c>
      <c r="K56" s="449" t="s">
        <v>280</v>
      </c>
      <c r="L56" s="411">
        <f t="shared" si="12"/>
        <v>4</v>
      </c>
      <c r="M56" s="408">
        <f t="shared" si="12"/>
        <v>2</v>
      </c>
      <c r="Q56" s="402" t="s">
        <v>269</v>
      </c>
    </row>
    <row r="57" spans="1:20" s="402" customFormat="1" x14ac:dyDescent="0.2">
      <c r="A57" s="404" t="s">
        <v>172</v>
      </c>
      <c r="B57" s="447">
        <v>6</v>
      </c>
      <c r="C57" s="448" t="s">
        <v>280</v>
      </c>
      <c r="D57" s="449">
        <v>20</v>
      </c>
      <c r="E57" s="449">
        <v>11</v>
      </c>
      <c r="F57" s="449">
        <v>50</v>
      </c>
      <c r="G57" s="449">
        <v>21</v>
      </c>
      <c r="H57" s="449">
        <v>14</v>
      </c>
      <c r="I57" s="449">
        <v>8</v>
      </c>
      <c r="J57" s="449">
        <v>1</v>
      </c>
      <c r="K57" s="449" t="s">
        <v>280</v>
      </c>
      <c r="L57" s="411">
        <f t="shared" si="12"/>
        <v>91</v>
      </c>
      <c r="M57" s="408">
        <f t="shared" si="12"/>
        <v>40</v>
      </c>
    </row>
    <row r="58" spans="1:20" s="402" customFormat="1" x14ac:dyDescent="0.2">
      <c r="A58" s="405" t="s">
        <v>4</v>
      </c>
      <c r="B58" s="411">
        <f t="shared" ref="B58:K58" si="13">SUM(B54:B57)</f>
        <v>7</v>
      </c>
      <c r="C58" s="411">
        <f t="shared" si="13"/>
        <v>0</v>
      </c>
      <c r="D58" s="411">
        <f t="shared" si="13"/>
        <v>23</v>
      </c>
      <c r="E58" s="411">
        <f t="shared" si="13"/>
        <v>13</v>
      </c>
      <c r="F58" s="411">
        <f t="shared" si="13"/>
        <v>62</v>
      </c>
      <c r="G58" s="411">
        <f t="shared" si="13"/>
        <v>28</v>
      </c>
      <c r="H58" s="411">
        <f t="shared" si="13"/>
        <v>28</v>
      </c>
      <c r="I58" s="411">
        <f t="shared" si="13"/>
        <v>16</v>
      </c>
      <c r="J58" s="411">
        <f t="shared" si="13"/>
        <v>39</v>
      </c>
      <c r="K58" s="411">
        <f t="shared" si="13"/>
        <v>27</v>
      </c>
      <c r="L58" s="411">
        <f t="shared" si="12"/>
        <v>159</v>
      </c>
      <c r="M58" s="408">
        <f t="shared" si="12"/>
        <v>84</v>
      </c>
    </row>
    <row r="59" spans="1:20" s="402" customFormat="1" x14ac:dyDescent="0.2">
      <c r="A59" s="406" t="s">
        <v>264</v>
      </c>
      <c r="B59" s="1129"/>
      <c r="C59" s="1129"/>
      <c r="D59" s="1129"/>
      <c r="E59" s="1129"/>
      <c r="F59" s="1129"/>
      <c r="G59" s="1129"/>
      <c r="H59" s="1129"/>
      <c r="I59" s="1129"/>
      <c r="J59" s="1129"/>
      <c r="K59" s="1129"/>
      <c r="L59" s="1129"/>
      <c r="M59" s="121"/>
      <c r="T59" s="402" t="s">
        <v>269</v>
      </c>
    </row>
    <row r="60" spans="1:20" s="402" customFormat="1" x14ac:dyDescent="0.2">
      <c r="A60" s="119"/>
      <c r="B60" s="1055" t="s">
        <v>34</v>
      </c>
      <c r="C60" s="1055"/>
      <c r="D60" s="1055" t="s">
        <v>35</v>
      </c>
      <c r="E60" s="1055"/>
      <c r="F60" s="1055" t="s">
        <v>37</v>
      </c>
      <c r="G60" s="1055"/>
      <c r="H60" s="1055" t="s">
        <v>36</v>
      </c>
      <c r="I60" s="1055"/>
      <c r="J60" s="1055" t="s">
        <v>4</v>
      </c>
      <c r="K60" s="1055" t="s">
        <v>25</v>
      </c>
      <c r="L60" s="1055"/>
      <c r="M60" s="1126"/>
    </row>
    <row r="61" spans="1:20" s="402" customFormat="1" ht="12.75" customHeight="1" x14ac:dyDescent="0.2">
      <c r="A61" s="404" t="s">
        <v>32</v>
      </c>
      <c r="B61" s="415" t="s">
        <v>4</v>
      </c>
      <c r="C61" s="415" t="s">
        <v>25</v>
      </c>
      <c r="D61" s="415" t="s">
        <v>4</v>
      </c>
      <c r="E61" s="415" t="s">
        <v>25</v>
      </c>
      <c r="F61" s="415" t="s">
        <v>4</v>
      </c>
      <c r="G61" s="415" t="s">
        <v>25</v>
      </c>
      <c r="H61" s="415" t="s">
        <v>4</v>
      </c>
      <c r="I61" s="415" t="s">
        <v>25</v>
      </c>
      <c r="J61" s="1055"/>
      <c r="K61" s="1055"/>
      <c r="L61" s="1055"/>
      <c r="M61" s="1127"/>
    </row>
    <row r="62" spans="1:20" s="402" customFormat="1" x14ac:dyDescent="0.2">
      <c r="A62" s="404" t="s">
        <v>33</v>
      </c>
      <c r="B62" s="450" t="s">
        <v>280</v>
      </c>
      <c r="C62" s="451" t="s">
        <v>280</v>
      </c>
      <c r="D62" s="452">
        <v>2</v>
      </c>
      <c r="E62" s="452" t="s">
        <v>280</v>
      </c>
      <c r="F62" s="452">
        <v>2</v>
      </c>
      <c r="G62" s="452" t="s">
        <v>280</v>
      </c>
      <c r="H62" s="452">
        <v>1</v>
      </c>
      <c r="I62" s="452" t="s">
        <v>280</v>
      </c>
      <c r="J62" s="452">
        <v>39</v>
      </c>
      <c r="K62" s="452">
        <v>22</v>
      </c>
      <c r="L62" s="411">
        <f t="shared" ref="L62:M66" si="14">SUM(B62,D62,F62,H62,J62)</f>
        <v>44</v>
      </c>
      <c r="M62" s="408">
        <f t="shared" si="14"/>
        <v>22</v>
      </c>
    </row>
    <row r="63" spans="1:20" s="402" customFormat="1" x14ac:dyDescent="0.2">
      <c r="A63" s="404" t="s">
        <v>83</v>
      </c>
      <c r="B63" s="450">
        <v>1</v>
      </c>
      <c r="C63" s="451">
        <v>1</v>
      </c>
      <c r="D63" s="452">
        <v>5</v>
      </c>
      <c r="E63" s="452" t="s">
        <v>280</v>
      </c>
      <c r="F63" s="452">
        <v>8</v>
      </c>
      <c r="G63" s="452">
        <v>2</v>
      </c>
      <c r="H63" s="452">
        <v>3</v>
      </c>
      <c r="I63" s="452">
        <v>1</v>
      </c>
      <c r="J63" s="452">
        <v>6</v>
      </c>
      <c r="K63" s="452">
        <v>6</v>
      </c>
      <c r="L63" s="411">
        <f t="shared" si="14"/>
        <v>23</v>
      </c>
      <c r="M63" s="408">
        <f t="shared" si="14"/>
        <v>10</v>
      </c>
    </row>
    <row r="64" spans="1:20" s="402" customFormat="1" x14ac:dyDescent="0.2">
      <c r="A64" s="404" t="s">
        <v>84</v>
      </c>
      <c r="B64" s="450">
        <v>1</v>
      </c>
      <c r="C64" s="451" t="s">
        <v>280</v>
      </c>
      <c r="D64" s="452">
        <v>1</v>
      </c>
      <c r="E64" s="452" t="s">
        <v>280</v>
      </c>
      <c r="F64" s="452" t="s">
        <v>280</v>
      </c>
      <c r="G64" s="452" t="s">
        <v>280</v>
      </c>
      <c r="H64" s="452">
        <v>3</v>
      </c>
      <c r="I64" s="452">
        <v>2</v>
      </c>
      <c r="J64" s="452">
        <v>3</v>
      </c>
      <c r="K64" s="452" t="s">
        <v>280</v>
      </c>
      <c r="L64" s="411">
        <f t="shared" si="14"/>
        <v>8</v>
      </c>
      <c r="M64" s="408">
        <f t="shared" si="14"/>
        <v>2</v>
      </c>
    </row>
    <row r="65" spans="1:19" s="402" customFormat="1" x14ac:dyDescent="0.2">
      <c r="A65" s="404" t="s">
        <v>172</v>
      </c>
      <c r="B65" s="450">
        <v>5</v>
      </c>
      <c r="C65" s="451">
        <v>2</v>
      </c>
      <c r="D65" s="452">
        <v>16</v>
      </c>
      <c r="E65" s="452">
        <v>2</v>
      </c>
      <c r="F65" s="452">
        <v>50</v>
      </c>
      <c r="G65" s="452">
        <v>18</v>
      </c>
      <c r="H65" s="452">
        <v>7</v>
      </c>
      <c r="I65" s="452">
        <v>4</v>
      </c>
      <c r="J65" s="452">
        <v>12</v>
      </c>
      <c r="K65" s="452">
        <v>9</v>
      </c>
      <c r="L65" s="411">
        <f t="shared" si="14"/>
        <v>90</v>
      </c>
      <c r="M65" s="408">
        <f t="shared" si="14"/>
        <v>35</v>
      </c>
    </row>
    <row r="66" spans="1:19" s="402" customFormat="1" x14ac:dyDescent="0.2">
      <c r="A66" s="405" t="s">
        <v>4</v>
      </c>
      <c r="B66" s="411">
        <f t="shared" ref="B66:K66" si="15">SUM(B62:B65)</f>
        <v>7</v>
      </c>
      <c r="C66" s="411">
        <f t="shared" si="15"/>
        <v>3</v>
      </c>
      <c r="D66" s="411">
        <f t="shared" si="15"/>
        <v>24</v>
      </c>
      <c r="E66" s="411">
        <f t="shared" si="15"/>
        <v>2</v>
      </c>
      <c r="F66" s="411">
        <f t="shared" si="15"/>
        <v>60</v>
      </c>
      <c r="G66" s="411">
        <f t="shared" si="15"/>
        <v>20</v>
      </c>
      <c r="H66" s="411">
        <f t="shared" si="15"/>
        <v>14</v>
      </c>
      <c r="I66" s="411">
        <f t="shared" si="15"/>
        <v>7</v>
      </c>
      <c r="J66" s="411">
        <f t="shared" si="15"/>
        <v>60</v>
      </c>
      <c r="K66" s="411">
        <f t="shared" si="15"/>
        <v>37</v>
      </c>
      <c r="L66" s="411">
        <f t="shared" si="14"/>
        <v>165</v>
      </c>
      <c r="M66" s="408">
        <f t="shared" si="14"/>
        <v>69</v>
      </c>
    </row>
    <row r="67" spans="1:19" ht="15" customHeight="1" x14ac:dyDescent="0.2">
      <c r="A67" s="102" t="s">
        <v>284</v>
      </c>
      <c r="B67" s="1123"/>
      <c r="C67" s="1124"/>
      <c r="D67" s="1124"/>
      <c r="E67" s="1124"/>
      <c r="F67" s="1124"/>
      <c r="G67" s="1124"/>
      <c r="H67" s="1124"/>
      <c r="I67" s="1124"/>
      <c r="J67" s="1124"/>
      <c r="K67" s="1124"/>
      <c r="L67" s="1124"/>
      <c r="M67" s="1125"/>
      <c r="S67" s="1" t="s">
        <v>269</v>
      </c>
    </row>
    <row r="68" spans="1:19" x14ac:dyDescent="0.2">
      <c r="A68" s="119"/>
      <c r="B68" s="1055" t="s">
        <v>34</v>
      </c>
      <c r="C68" s="1055"/>
      <c r="D68" s="1055" t="s">
        <v>35</v>
      </c>
      <c r="E68" s="1055"/>
      <c r="F68" s="1055" t="s">
        <v>37</v>
      </c>
      <c r="G68" s="1055"/>
      <c r="H68" s="1055" t="s">
        <v>36</v>
      </c>
      <c r="I68" s="1055"/>
      <c r="J68" s="1055" t="s">
        <v>4</v>
      </c>
      <c r="K68" s="1055" t="s">
        <v>25</v>
      </c>
      <c r="L68" s="1055"/>
      <c r="M68" s="1126"/>
    </row>
    <row r="69" spans="1:19" ht="15" customHeight="1" x14ac:dyDescent="0.2">
      <c r="A69" s="10" t="s">
        <v>32</v>
      </c>
      <c r="B69" s="58" t="s">
        <v>4</v>
      </c>
      <c r="C69" s="58" t="s">
        <v>25</v>
      </c>
      <c r="D69" s="58" t="s">
        <v>4</v>
      </c>
      <c r="E69" s="58" t="s">
        <v>25</v>
      </c>
      <c r="F69" s="58" t="s">
        <v>4</v>
      </c>
      <c r="G69" s="58" t="s">
        <v>25</v>
      </c>
      <c r="H69" s="58" t="s">
        <v>4</v>
      </c>
      <c r="I69" s="58" t="s">
        <v>25</v>
      </c>
      <c r="J69" s="1055"/>
      <c r="K69" s="1055"/>
      <c r="L69" s="1055"/>
      <c r="M69" s="1127"/>
    </row>
    <row r="70" spans="1:19" x14ac:dyDescent="0.2">
      <c r="A70" s="10" t="s">
        <v>33</v>
      </c>
      <c r="B70" s="428" t="s">
        <v>280</v>
      </c>
      <c r="C70" s="429" t="s">
        <v>280</v>
      </c>
      <c r="D70" s="430" t="s">
        <v>280</v>
      </c>
      <c r="E70" s="430" t="s">
        <v>280</v>
      </c>
      <c r="F70" s="430" t="s">
        <v>280</v>
      </c>
      <c r="G70" s="430" t="s">
        <v>280</v>
      </c>
      <c r="H70" s="430" t="s">
        <v>280</v>
      </c>
      <c r="I70" s="430" t="s">
        <v>280</v>
      </c>
      <c r="J70" s="430">
        <v>5</v>
      </c>
      <c r="K70" s="430">
        <v>2</v>
      </c>
      <c r="L70" s="122">
        <f t="shared" ref="L70:M74" si="16">SUM(B70,D70,F70,H70,J70)</f>
        <v>5</v>
      </c>
      <c r="M70" s="115">
        <f t="shared" si="16"/>
        <v>2</v>
      </c>
    </row>
    <row r="71" spans="1:19" x14ac:dyDescent="0.2">
      <c r="A71" s="10" t="s">
        <v>83</v>
      </c>
      <c r="B71" s="428" t="s">
        <v>280</v>
      </c>
      <c r="C71" s="429" t="s">
        <v>280</v>
      </c>
      <c r="D71" s="430" t="s">
        <v>280</v>
      </c>
      <c r="E71" s="430" t="s">
        <v>280</v>
      </c>
      <c r="F71" s="430" t="s">
        <v>280</v>
      </c>
      <c r="G71" s="430" t="s">
        <v>280</v>
      </c>
      <c r="H71" s="430" t="s">
        <v>280</v>
      </c>
      <c r="I71" s="430" t="s">
        <v>280</v>
      </c>
      <c r="J71" s="430">
        <v>4</v>
      </c>
      <c r="K71" s="430">
        <v>3</v>
      </c>
      <c r="L71" s="122">
        <f t="shared" si="16"/>
        <v>4</v>
      </c>
      <c r="M71" s="115">
        <f t="shared" si="16"/>
        <v>3</v>
      </c>
    </row>
    <row r="72" spans="1:19" x14ac:dyDescent="0.2">
      <c r="A72" s="10" t="s">
        <v>84</v>
      </c>
      <c r="B72" s="428" t="s">
        <v>280</v>
      </c>
      <c r="C72" s="429" t="s">
        <v>280</v>
      </c>
      <c r="D72" s="430" t="s">
        <v>280</v>
      </c>
      <c r="E72" s="430" t="s">
        <v>280</v>
      </c>
      <c r="F72" s="430" t="s">
        <v>280</v>
      </c>
      <c r="G72" s="430" t="s">
        <v>280</v>
      </c>
      <c r="H72" s="430" t="s">
        <v>280</v>
      </c>
      <c r="I72" s="430" t="s">
        <v>280</v>
      </c>
      <c r="J72" s="430">
        <v>2</v>
      </c>
      <c r="K72" s="430">
        <v>2</v>
      </c>
      <c r="L72" s="122">
        <f t="shared" si="16"/>
        <v>2</v>
      </c>
      <c r="M72" s="115">
        <f t="shared" si="16"/>
        <v>2</v>
      </c>
      <c r="Q72" s="1" t="s">
        <v>269</v>
      </c>
    </row>
    <row r="73" spans="1:19" x14ac:dyDescent="0.2">
      <c r="A73" s="10" t="s">
        <v>172</v>
      </c>
      <c r="B73" s="428" t="s">
        <v>280</v>
      </c>
      <c r="C73" s="429" t="s">
        <v>280</v>
      </c>
      <c r="D73" s="430">
        <v>5</v>
      </c>
      <c r="E73" s="430" t="s">
        <v>280</v>
      </c>
      <c r="F73" s="430">
        <v>1</v>
      </c>
      <c r="G73" s="430">
        <v>1</v>
      </c>
      <c r="H73" s="430" t="s">
        <v>280</v>
      </c>
      <c r="I73" s="430" t="s">
        <v>280</v>
      </c>
      <c r="J73" s="430">
        <v>10</v>
      </c>
      <c r="K73" s="430">
        <v>8</v>
      </c>
      <c r="L73" s="122">
        <f t="shared" si="16"/>
        <v>16</v>
      </c>
      <c r="M73" s="115">
        <f t="shared" si="16"/>
        <v>9</v>
      </c>
    </row>
    <row r="74" spans="1:19" x14ac:dyDescent="0.2">
      <c r="A74" s="44" t="s">
        <v>4</v>
      </c>
      <c r="B74" s="122">
        <f t="shared" ref="B74:K74" si="17">SUM(B70:B73)</f>
        <v>0</v>
      </c>
      <c r="C74" s="122">
        <f t="shared" si="17"/>
        <v>0</v>
      </c>
      <c r="D74" s="122">
        <f t="shared" si="17"/>
        <v>5</v>
      </c>
      <c r="E74" s="122">
        <f t="shared" si="17"/>
        <v>0</v>
      </c>
      <c r="F74" s="122">
        <f t="shared" si="17"/>
        <v>1</v>
      </c>
      <c r="G74" s="122">
        <f t="shared" si="17"/>
        <v>1</v>
      </c>
      <c r="H74" s="122">
        <f t="shared" si="17"/>
        <v>0</v>
      </c>
      <c r="I74" s="122">
        <f t="shared" si="17"/>
        <v>0</v>
      </c>
      <c r="J74" s="122">
        <f t="shared" si="17"/>
        <v>21</v>
      </c>
      <c r="K74" s="122">
        <f t="shared" si="17"/>
        <v>15</v>
      </c>
      <c r="L74" s="122">
        <f t="shared" si="16"/>
        <v>27</v>
      </c>
      <c r="M74" s="115">
        <f t="shared" si="16"/>
        <v>16</v>
      </c>
    </row>
    <row r="75" spans="1:19" x14ac:dyDescent="0.2">
      <c r="A75" s="102" t="s">
        <v>9</v>
      </c>
      <c r="B75" s="1123"/>
      <c r="C75" s="1124"/>
      <c r="D75" s="1124"/>
      <c r="E75" s="1124"/>
      <c r="F75" s="1124"/>
      <c r="G75" s="1124"/>
      <c r="H75" s="1124"/>
      <c r="I75" s="1124"/>
      <c r="J75" s="1124"/>
      <c r="K75" s="1124"/>
      <c r="L75" s="1124"/>
      <c r="M75" s="1125"/>
    </row>
    <row r="76" spans="1:19" x14ac:dyDescent="0.2">
      <c r="A76" s="119"/>
      <c r="B76" s="1055" t="s">
        <v>34</v>
      </c>
      <c r="C76" s="1055"/>
      <c r="D76" s="1055" t="s">
        <v>35</v>
      </c>
      <c r="E76" s="1055"/>
      <c r="F76" s="1055" t="s">
        <v>37</v>
      </c>
      <c r="G76" s="1055"/>
      <c r="H76" s="1055" t="s">
        <v>36</v>
      </c>
      <c r="I76" s="1055"/>
      <c r="J76" s="1055" t="s">
        <v>4</v>
      </c>
      <c r="K76" s="1055" t="s">
        <v>25</v>
      </c>
      <c r="L76" s="1055"/>
      <c r="M76" s="1126"/>
    </row>
    <row r="77" spans="1:19" ht="12.75" customHeight="1" x14ac:dyDescent="0.2">
      <c r="A77" s="10" t="s">
        <v>32</v>
      </c>
      <c r="B77" s="58" t="s">
        <v>4</v>
      </c>
      <c r="C77" s="58" t="s">
        <v>25</v>
      </c>
      <c r="D77" s="58" t="s">
        <v>4</v>
      </c>
      <c r="E77" s="58" t="s">
        <v>25</v>
      </c>
      <c r="F77" s="58" t="s">
        <v>4</v>
      </c>
      <c r="G77" s="58" t="s">
        <v>25</v>
      </c>
      <c r="H77" s="58" t="s">
        <v>4</v>
      </c>
      <c r="I77" s="58" t="s">
        <v>25</v>
      </c>
      <c r="J77" s="1055"/>
      <c r="K77" s="1055"/>
      <c r="L77" s="1055"/>
      <c r="M77" s="1127"/>
    </row>
    <row r="78" spans="1:19" x14ac:dyDescent="0.2">
      <c r="A78" s="10" t="s">
        <v>33</v>
      </c>
      <c r="B78" s="8">
        <v>7</v>
      </c>
      <c r="C78" s="8"/>
      <c r="D78" s="8">
        <v>12</v>
      </c>
      <c r="E78" s="8">
        <v>3</v>
      </c>
      <c r="F78" s="8">
        <v>24</v>
      </c>
      <c r="G78" s="8">
        <v>7</v>
      </c>
      <c r="H78" s="8">
        <v>22</v>
      </c>
      <c r="I78" s="8">
        <v>7</v>
      </c>
      <c r="J78" s="8">
        <v>160</v>
      </c>
      <c r="K78" s="8">
        <v>79</v>
      </c>
      <c r="L78" s="122">
        <f t="shared" ref="L78:M82" si="18">SUM(B78,D78,F78,H78,J78)</f>
        <v>225</v>
      </c>
      <c r="M78" s="115">
        <f t="shared" si="18"/>
        <v>96</v>
      </c>
    </row>
    <row r="79" spans="1:19" x14ac:dyDescent="0.2">
      <c r="A79" s="10" t="s">
        <v>83</v>
      </c>
      <c r="B79" s="8">
        <v>7</v>
      </c>
      <c r="C79" s="8">
        <v>1</v>
      </c>
      <c r="D79" s="8">
        <v>21</v>
      </c>
      <c r="E79" s="8">
        <v>6</v>
      </c>
      <c r="F79" s="8">
        <v>33</v>
      </c>
      <c r="G79" s="8">
        <v>11</v>
      </c>
      <c r="H79" s="8">
        <v>34</v>
      </c>
      <c r="I79" s="8">
        <v>17</v>
      </c>
      <c r="J79" s="8">
        <v>23</v>
      </c>
      <c r="K79" s="8">
        <v>14</v>
      </c>
      <c r="L79" s="122">
        <f t="shared" si="18"/>
        <v>118</v>
      </c>
      <c r="M79" s="115">
        <f t="shared" si="18"/>
        <v>49</v>
      </c>
    </row>
    <row r="80" spans="1:19" x14ac:dyDescent="0.2">
      <c r="A80" s="10" t="s">
        <v>84</v>
      </c>
      <c r="B80" s="8">
        <v>4</v>
      </c>
      <c r="C80" s="8"/>
      <c r="D80" s="8">
        <v>3</v>
      </c>
      <c r="E80" s="8">
        <v>1</v>
      </c>
      <c r="F80" s="8">
        <v>14</v>
      </c>
      <c r="G80" s="8">
        <v>4</v>
      </c>
      <c r="H80" s="8">
        <v>14</v>
      </c>
      <c r="I80" s="8">
        <v>11</v>
      </c>
      <c r="J80" s="8">
        <v>11</v>
      </c>
      <c r="K80" s="8">
        <v>6</v>
      </c>
      <c r="L80" s="122">
        <f t="shared" si="18"/>
        <v>46</v>
      </c>
      <c r="M80" s="115">
        <f t="shared" si="18"/>
        <v>22</v>
      </c>
    </row>
    <row r="81" spans="1:15" x14ac:dyDescent="0.2">
      <c r="A81" s="10" t="s">
        <v>172</v>
      </c>
      <c r="B81" s="8">
        <v>23</v>
      </c>
      <c r="C81" s="8">
        <v>6</v>
      </c>
      <c r="D81" s="8">
        <v>94</v>
      </c>
      <c r="E81" s="8">
        <v>29</v>
      </c>
      <c r="F81" s="8">
        <v>205</v>
      </c>
      <c r="G81" s="8">
        <v>87</v>
      </c>
      <c r="H81" s="8">
        <v>89</v>
      </c>
      <c r="I81" s="8">
        <v>42</v>
      </c>
      <c r="J81" s="8">
        <v>36</v>
      </c>
      <c r="K81" s="8">
        <v>24</v>
      </c>
      <c r="L81" s="122">
        <f t="shared" si="18"/>
        <v>447</v>
      </c>
      <c r="M81" s="115">
        <f t="shared" si="18"/>
        <v>188</v>
      </c>
    </row>
    <row r="82" spans="1:15" ht="13.5" thickBot="1" x14ac:dyDescent="0.25">
      <c r="A82" s="44" t="s">
        <v>4</v>
      </c>
      <c r="B82" s="122">
        <f t="shared" ref="B82:K82" si="19">SUM(B78:B81)</f>
        <v>41</v>
      </c>
      <c r="C82" s="122">
        <f t="shared" si="19"/>
        <v>7</v>
      </c>
      <c r="D82" s="122">
        <f t="shared" si="19"/>
        <v>130</v>
      </c>
      <c r="E82" s="122">
        <f t="shared" si="19"/>
        <v>39</v>
      </c>
      <c r="F82" s="122">
        <f t="shared" si="19"/>
        <v>276</v>
      </c>
      <c r="G82" s="122">
        <f t="shared" si="19"/>
        <v>109</v>
      </c>
      <c r="H82" s="122">
        <f t="shared" si="19"/>
        <v>159</v>
      </c>
      <c r="I82" s="122">
        <f t="shared" si="19"/>
        <v>77</v>
      </c>
      <c r="J82" s="122">
        <f t="shared" si="19"/>
        <v>230</v>
      </c>
      <c r="K82" s="122">
        <f t="shared" si="19"/>
        <v>123</v>
      </c>
      <c r="L82" s="122">
        <f t="shared" si="18"/>
        <v>836</v>
      </c>
      <c r="M82" s="115">
        <f t="shared" si="18"/>
        <v>355</v>
      </c>
      <c r="O82" s="1" t="s">
        <v>269</v>
      </c>
    </row>
    <row r="83" spans="1:15" ht="13.5" thickBot="1" x14ac:dyDescent="0.25">
      <c r="A83" s="64" t="s">
        <v>87</v>
      </c>
      <c r="B83" s="431">
        <v>41</v>
      </c>
      <c r="C83" s="432">
        <v>7</v>
      </c>
      <c r="D83" s="433">
        <v>130</v>
      </c>
      <c r="E83" s="433">
        <v>39</v>
      </c>
      <c r="F83" s="433">
        <v>276</v>
      </c>
      <c r="G83" s="433">
        <v>109</v>
      </c>
      <c r="H83" s="433">
        <v>159</v>
      </c>
      <c r="I83" s="433">
        <v>77</v>
      </c>
      <c r="J83" s="433">
        <v>230</v>
      </c>
      <c r="K83" s="433">
        <v>123</v>
      </c>
      <c r="L83" s="433">
        <v>836</v>
      </c>
      <c r="M83" s="434">
        <v>355</v>
      </c>
    </row>
    <row r="86" spans="1:15" x14ac:dyDescent="0.2">
      <c r="A86" s="1"/>
    </row>
    <row r="87" spans="1:15" ht="15" customHeight="1" x14ac:dyDescent="0.2">
      <c r="A87" s="1122"/>
      <c r="B87" s="1122"/>
      <c r="C87" s="1122"/>
      <c r="D87" s="1122"/>
      <c r="E87" s="1122"/>
      <c r="F87" s="1122"/>
      <c r="G87" s="1122"/>
      <c r="H87" s="1122"/>
      <c r="I87" s="1122"/>
      <c r="J87" s="1122"/>
      <c r="K87" s="1122"/>
      <c r="L87" s="1122"/>
      <c r="M87" s="1122"/>
    </row>
    <row r="88" spans="1:15" ht="12.75" customHeight="1" x14ac:dyDescent="0.2">
      <c r="A88" s="1053"/>
      <c r="B88" s="1053"/>
      <c r="C88" s="1053"/>
      <c r="D88" s="1053"/>
      <c r="E88" s="1053"/>
      <c r="F88" s="1053"/>
      <c r="G88" s="1053"/>
      <c r="H88" s="1053"/>
      <c r="I88" s="1053"/>
      <c r="J88" s="1053"/>
      <c r="K88" s="1053"/>
      <c r="L88" s="1053"/>
      <c r="M88" s="1053"/>
    </row>
  </sheetData>
  <sheetProtection password="CC2B" sheet="1" objects="1" scenarios="1"/>
  <mergeCells count="95">
    <mergeCell ref="M60:M61"/>
    <mergeCell ref="B43:L43"/>
    <mergeCell ref="B44:C44"/>
    <mergeCell ref="D44:E44"/>
    <mergeCell ref="F44:G44"/>
    <mergeCell ref="H44:I44"/>
    <mergeCell ref="J44:J45"/>
    <mergeCell ref="B59:L59"/>
    <mergeCell ref="B60:C60"/>
    <mergeCell ref="D60:E60"/>
    <mergeCell ref="F60:G60"/>
    <mergeCell ref="H60:I60"/>
    <mergeCell ref="J60:J61"/>
    <mergeCell ref="K60:K61"/>
    <mergeCell ref="L60:L61"/>
    <mergeCell ref="M36:M37"/>
    <mergeCell ref="B51:L51"/>
    <mergeCell ref="B52:C52"/>
    <mergeCell ref="D52:E52"/>
    <mergeCell ref="F52:G52"/>
    <mergeCell ref="H52:I52"/>
    <mergeCell ref="J52:J53"/>
    <mergeCell ref="K52:K53"/>
    <mergeCell ref="L52:L53"/>
    <mergeCell ref="M52:M53"/>
    <mergeCell ref="K44:K45"/>
    <mergeCell ref="L44:L45"/>
    <mergeCell ref="M44:M45"/>
    <mergeCell ref="B35:L35"/>
    <mergeCell ref="B36:C36"/>
    <mergeCell ref="D36:E36"/>
    <mergeCell ref="F36:G36"/>
    <mergeCell ref="H36:I36"/>
    <mergeCell ref="J36:J37"/>
    <mergeCell ref="K36:K37"/>
    <mergeCell ref="L36:L37"/>
    <mergeCell ref="L20:L21"/>
    <mergeCell ref="M20:M21"/>
    <mergeCell ref="B27:L27"/>
    <mergeCell ref="B28:C28"/>
    <mergeCell ref="D28:E28"/>
    <mergeCell ref="F28:G28"/>
    <mergeCell ref="H28:I28"/>
    <mergeCell ref="J28:J29"/>
    <mergeCell ref="K28:K29"/>
    <mergeCell ref="L28:L29"/>
    <mergeCell ref="M28:M29"/>
    <mergeCell ref="A1:M1"/>
    <mergeCell ref="B67:M67"/>
    <mergeCell ref="M68:M69"/>
    <mergeCell ref="B2:I2"/>
    <mergeCell ref="J2:K2"/>
    <mergeCell ref="K12:K13"/>
    <mergeCell ref="B12:C12"/>
    <mergeCell ref="L4:L5"/>
    <mergeCell ref="L12:L13"/>
    <mergeCell ref="F12:G12"/>
    <mergeCell ref="H12:I12"/>
    <mergeCell ref="B3:L3"/>
    <mergeCell ref="B11:L11"/>
    <mergeCell ref="M4:M5"/>
    <mergeCell ref="M12:M13"/>
    <mergeCell ref="K4:K5"/>
    <mergeCell ref="J12:J13"/>
    <mergeCell ref="D12:E12"/>
    <mergeCell ref="L68:L69"/>
    <mergeCell ref="B68:C68"/>
    <mergeCell ref="D68:E68"/>
    <mergeCell ref="F68:G68"/>
    <mergeCell ref="H68:I68"/>
    <mergeCell ref="J68:J69"/>
    <mergeCell ref="K68:K69"/>
    <mergeCell ref="B19:L19"/>
    <mergeCell ref="B20:C20"/>
    <mergeCell ref="D20:E20"/>
    <mergeCell ref="F20:G20"/>
    <mergeCell ref="H20:I20"/>
    <mergeCell ref="J20:J21"/>
    <mergeCell ref="K20:K21"/>
    <mergeCell ref="B4:C4"/>
    <mergeCell ref="D4:E4"/>
    <mergeCell ref="F4:G4"/>
    <mergeCell ref="H4:I4"/>
    <mergeCell ref="J4:J5"/>
    <mergeCell ref="A87:M87"/>
    <mergeCell ref="A88:M88"/>
    <mergeCell ref="B75:M75"/>
    <mergeCell ref="B76:C76"/>
    <mergeCell ref="D76:E76"/>
    <mergeCell ref="F76:G76"/>
    <mergeCell ref="H76:I76"/>
    <mergeCell ref="J76:J77"/>
    <mergeCell ref="K76:K77"/>
    <mergeCell ref="L76:L77"/>
    <mergeCell ref="M76:M77"/>
  </mergeCells>
  <pageMargins left="0.70866141732283472" right="0.70866141732283472" top="0.74803149606299213" bottom="0.74803149606299213" header="0.31496062992125984" footer="0.31496062992125984"/>
  <pageSetup paperSize="9" scale="80" firstPageNumber="22" orientation="landscape" useFirstPageNumber="1" r:id="rId1"/>
  <headerFooter>
    <oddFooter>&amp;C&amp;P</oddFooter>
  </headerFooter>
  <rowBreaks count="1" manualBreakCount="1">
    <brk id="42" max="12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topLeftCell="A7" zoomScaleNormal="100" workbookViewId="0">
      <selection activeCell="G38" sqref="G38"/>
    </sheetView>
  </sheetViews>
  <sheetFormatPr defaultColWidth="9.140625" defaultRowHeight="15" x14ac:dyDescent="0.25"/>
  <cols>
    <col min="1" max="1" width="35.5703125" style="2" customWidth="1"/>
    <col min="2" max="2" width="7.5703125" style="1" customWidth="1"/>
    <col min="3" max="3" width="10" style="1" customWidth="1"/>
    <col min="4" max="4" width="10.5703125" style="1" customWidth="1"/>
    <col min="5" max="5" width="16.42578125" style="1" customWidth="1"/>
    <col min="6" max="6" width="9.7109375" style="1" customWidth="1"/>
    <col min="7" max="7" width="13.28515625" style="1" customWidth="1"/>
    <col min="8" max="8" width="25.85546875" style="1" customWidth="1"/>
    <col min="9" max="9" width="21.42578125" style="1" customWidth="1"/>
    <col min="10" max="10" width="11.85546875" style="1" customWidth="1"/>
    <col min="15" max="16384" width="9.140625" style="1"/>
  </cols>
  <sheetData>
    <row r="1" spans="1:14" ht="42.75" customHeight="1" thickBot="1" x14ac:dyDescent="0.3">
      <c r="A1" s="1084" t="s">
        <v>163</v>
      </c>
      <c r="B1" s="1085"/>
      <c r="C1" s="1085"/>
      <c r="D1" s="1085"/>
      <c r="E1" s="1085"/>
      <c r="F1" s="1085"/>
      <c r="G1" s="1085"/>
      <c r="H1" s="1085"/>
      <c r="I1" s="1086"/>
      <c r="J1" s="1087"/>
    </row>
    <row r="2" spans="1:14" s="4" customFormat="1" ht="21.75" customHeight="1" x14ac:dyDescent="0.2">
      <c r="A2" s="1138" t="s">
        <v>268</v>
      </c>
      <c r="B2" s="1136" t="s">
        <v>164</v>
      </c>
      <c r="C2" s="1136" t="s">
        <v>165</v>
      </c>
      <c r="D2" s="1136" t="s">
        <v>166</v>
      </c>
      <c r="E2" s="1136" t="s">
        <v>167</v>
      </c>
      <c r="F2" s="1136" t="s">
        <v>332</v>
      </c>
      <c r="G2" s="1136" t="s">
        <v>168</v>
      </c>
      <c r="H2" s="1136" t="s">
        <v>231</v>
      </c>
      <c r="I2" s="1136" t="s">
        <v>333</v>
      </c>
      <c r="J2" s="1134" t="s">
        <v>334</v>
      </c>
    </row>
    <row r="3" spans="1:14" s="4" customFormat="1" ht="26.25" customHeight="1" thickBot="1" x14ac:dyDescent="0.25">
      <c r="A3" s="1018"/>
      <c r="B3" s="1137"/>
      <c r="C3" s="1137"/>
      <c r="D3" s="1137"/>
      <c r="E3" s="1137"/>
      <c r="F3" s="1137"/>
      <c r="G3" s="1137"/>
      <c r="H3" s="1137"/>
      <c r="I3" s="1137"/>
      <c r="J3" s="1135"/>
    </row>
    <row r="4" spans="1:14" ht="15" customHeight="1" x14ac:dyDescent="0.2">
      <c r="A4" s="140" t="s">
        <v>285</v>
      </c>
      <c r="B4" s="219">
        <v>1</v>
      </c>
      <c r="C4" s="219">
        <v>5</v>
      </c>
      <c r="D4" s="219">
        <v>24</v>
      </c>
      <c r="E4" s="219">
        <v>19</v>
      </c>
      <c r="F4" s="219">
        <v>1</v>
      </c>
      <c r="G4" s="219">
        <v>12</v>
      </c>
      <c r="H4" s="220"/>
      <c r="I4" s="228"/>
      <c r="J4" s="141">
        <f>SUM(B4:I4)</f>
        <v>62</v>
      </c>
      <c r="K4" s="462"/>
      <c r="L4" s="462"/>
      <c r="M4" s="462"/>
      <c r="N4" s="462"/>
    </row>
    <row r="5" spans="1:14" ht="15" customHeight="1" thickBot="1" x14ac:dyDescent="0.25">
      <c r="A5" s="144" t="s">
        <v>90</v>
      </c>
      <c r="B5" s="109">
        <v>0</v>
      </c>
      <c r="C5" s="109">
        <v>1</v>
      </c>
      <c r="D5" s="109">
        <v>9</v>
      </c>
      <c r="E5" s="109">
        <v>6</v>
      </c>
      <c r="F5" s="109">
        <v>0</v>
      </c>
      <c r="G5" s="109">
        <v>0</v>
      </c>
      <c r="H5" s="221"/>
      <c r="I5" s="229"/>
      <c r="J5" s="110">
        <f>SUM(B5:I5)</f>
        <v>16</v>
      </c>
      <c r="K5" s="462"/>
      <c r="L5" s="462"/>
      <c r="M5" s="462"/>
      <c r="N5" s="462"/>
    </row>
    <row r="6" spans="1:14" ht="15" customHeight="1" x14ac:dyDescent="0.25">
      <c r="A6" s="151" t="s">
        <v>258</v>
      </c>
      <c r="B6" s="152">
        <v>1</v>
      </c>
      <c r="C6" s="152">
        <v>4</v>
      </c>
      <c r="D6" s="152">
        <v>13</v>
      </c>
      <c r="E6" s="152">
        <v>12</v>
      </c>
      <c r="F6" s="152">
        <v>1</v>
      </c>
      <c r="G6" s="222"/>
      <c r="H6" s="228"/>
      <c r="I6" s="152">
        <v>7</v>
      </c>
      <c r="J6" s="153">
        <f>SUM(B6:I6)</f>
        <v>38</v>
      </c>
      <c r="K6" s="463"/>
      <c r="L6" s="463"/>
      <c r="M6" s="463"/>
      <c r="N6" s="463"/>
    </row>
    <row r="7" spans="1:14" ht="15" customHeight="1" thickBot="1" x14ac:dyDescent="0.3">
      <c r="A7" s="223" t="s">
        <v>90</v>
      </c>
      <c r="B7" s="104">
        <v>0</v>
      </c>
      <c r="C7" s="104">
        <v>3</v>
      </c>
      <c r="D7" s="104">
        <v>6</v>
      </c>
      <c r="E7" s="104">
        <v>4</v>
      </c>
      <c r="F7" s="104">
        <v>0</v>
      </c>
      <c r="G7" s="224"/>
      <c r="H7" s="460"/>
      <c r="I7" s="104">
        <v>4</v>
      </c>
      <c r="J7" s="105">
        <f>SUM(B7:I7)</f>
        <v>17</v>
      </c>
      <c r="K7" s="463"/>
      <c r="L7" s="463"/>
      <c r="M7" s="463"/>
      <c r="N7" s="463"/>
    </row>
    <row r="8" spans="1:14" s="453" customFormat="1" ht="15" customHeight="1" x14ac:dyDescent="0.25">
      <c r="A8" s="140" t="s">
        <v>257</v>
      </c>
      <c r="B8" s="219">
        <v>1</v>
      </c>
      <c r="C8" s="219">
        <v>4</v>
      </c>
      <c r="D8" s="219">
        <v>9</v>
      </c>
      <c r="E8" s="219">
        <v>18</v>
      </c>
      <c r="F8" s="219">
        <v>1</v>
      </c>
      <c r="G8" s="220"/>
      <c r="H8" s="228"/>
      <c r="I8" s="219">
        <v>3</v>
      </c>
      <c r="J8" s="141">
        <f t="shared" ref="J8:J19" si="0">SUM(B8:I8)</f>
        <v>36</v>
      </c>
      <c r="K8" s="463"/>
      <c r="L8" s="463"/>
      <c r="M8" s="463"/>
      <c r="N8" s="463"/>
    </row>
    <row r="9" spans="1:14" s="453" customFormat="1" ht="15" customHeight="1" thickBot="1" x14ac:dyDescent="0.3">
      <c r="A9" s="144" t="s">
        <v>90</v>
      </c>
      <c r="B9" s="109">
        <v>0</v>
      </c>
      <c r="C9" s="109">
        <v>1</v>
      </c>
      <c r="D9" s="109">
        <v>3</v>
      </c>
      <c r="E9" s="109">
        <v>8</v>
      </c>
      <c r="F9" s="109">
        <v>0</v>
      </c>
      <c r="G9" s="221"/>
      <c r="H9" s="229"/>
      <c r="I9" s="109">
        <v>1</v>
      </c>
      <c r="J9" s="110">
        <f t="shared" si="0"/>
        <v>13</v>
      </c>
      <c r="K9" s="463"/>
      <c r="L9" s="463"/>
      <c r="M9" s="463"/>
      <c r="N9" s="463"/>
    </row>
    <row r="10" spans="1:14" s="453" customFormat="1" ht="15" customHeight="1" x14ac:dyDescent="0.25">
      <c r="A10" s="151" t="s">
        <v>259</v>
      </c>
      <c r="B10" s="152">
        <v>1</v>
      </c>
      <c r="C10" s="152">
        <v>4</v>
      </c>
      <c r="D10" s="152">
        <v>6</v>
      </c>
      <c r="E10" s="152">
        <v>29</v>
      </c>
      <c r="F10" s="152">
        <v>1</v>
      </c>
      <c r="G10" s="222"/>
      <c r="H10" s="461"/>
      <c r="I10" s="152">
        <v>5</v>
      </c>
      <c r="J10" s="153">
        <f t="shared" si="0"/>
        <v>46</v>
      </c>
      <c r="K10" s="463"/>
      <c r="L10" s="463"/>
      <c r="M10" s="463"/>
      <c r="N10" s="463"/>
    </row>
    <row r="11" spans="1:14" s="453" customFormat="1" ht="15" customHeight="1" thickBot="1" x14ac:dyDescent="0.3">
      <c r="A11" s="223" t="s">
        <v>90</v>
      </c>
      <c r="B11" s="104">
        <v>1</v>
      </c>
      <c r="C11" s="104">
        <v>1</v>
      </c>
      <c r="D11" s="104">
        <v>3</v>
      </c>
      <c r="E11" s="104">
        <v>8</v>
      </c>
      <c r="F11" s="104">
        <v>0</v>
      </c>
      <c r="G11" s="224"/>
      <c r="H11" s="460"/>
      <c r="I11" s="104">
        <v>3</v>
      </c>
      <c r="J11" s="105">
        <f t="shared" si="0"/>
        <v>16</v>
      </c>
      <c r="K11" s="463"/>
      <c r="L11" s="463"/>
      <c r="M11" s="463"/>
      <c r="N11" s="463"/>
    </row>
    <row r="12" spans="1:14" s="453" customFormat="1" ht="15" customHeight="1" x14ac:dyDescent="0.25">
      <c r="A12" s="140" t="s">
        <v>260</v>
      </c>
      <c r="B12" s="219">
        <v>1</v>
      </c>
      <c r="C12" s="219">
        <v>3</v>
      </c>
      <c r="D12" s="219">
        <v>11</v>
      </c>
      <c r="E12" s="219">
        <v>16</v>
      </c>
      <c r="F12" s="219">
        <v>1</v>
      </c>
      <c r="G12" s="220"/>
      <c r="H12" s="228"/>
      <c r="I12" s="219">
        <v>5</v>
      </c>
      <c r="J12" s="141">
        <f t="shared" si="0"/>
        <v>37</v>
      </c>
      <c r="K12" s="463"/>
      <c r="L12" s="463"/>
      <c r="M12" s="463"/>
      <c r="N12" s="463"/>
    </row>
    <row r="13" spans="1:14" s="453" customFormat="1" ht="15" customHeight="1" thickBot="1" x14ac:dyDescent="0.3">
      <c r="A13" s="144" t="s">
        <v>90</v>
      </c>
      <c r="B13" s="109">
        <v>0</v>
      </c>
      <c r="C13" s="109">
        <v>1</v>
      </c>
      <c r="D13" s="109">
        <v>5</v>
      </c>
      <c r="E13" s="109">
        <v>3</v>
      </c>
      <c r="F13" s="109">
        <v>1</v>
      </c>
      <c r="G13" s="221"/>
      <c r="H13" s="229"/>
      <c r="I13" s="109">
        <v>3</v>
      </c>
      <c r="J13" s="110">
        <f t="shared" si="0"/>
        <v>13</v>
      </c>
      <c r="K13" s="463"/>
      <c r="L13" s="463"/>
      <c r="M13" s="463"/>
      <c r="N13" s="463"/>
    </row>
    <row r="14" spans="1:14" s="453" customFormat="1" ht="15" customHeight="1" x14ac:dyDescent="0.25">
      <c r="A14" s="151" t="s">
        <v>261</v>
      </c>
      <c r="B14" s="152">
        <v>1</v>
      </c>
      <c r="C14" s="152">
        <v>4</v>
      </c>
      <c r="D14" s="152">
        <v>6</v>
      </c>
      <c r="E14" s="152">
        <v>12</v>
      </c>
      <c r="F14" s="152">
        <v>1</v>
      </c>
      <c r="G14" s="222"/>
      <c r="H14" s="461"/>
      <c r="I14" s="152">
        <v>3</v>
      </c>
      <c r="J14" s="153">
        <f t="shared" si="0"/>
        <v>27</v>
      </c>
      <c r="K14" s="463"/>
      <c r="L14" s="463"/>
      <c r="M14" s="463"/>
      <c r="N14" s="463"/>
    </row>
    <row r="15" spans="1:14" s="453" customFormat="1" ht="15" customHeight="1" thickBot="1" x14ac:dyDescent="0.3">
      <c r="A15" s="223" t="s">
        <v>90</v>
      </c>
      <c r="B15" s="104">
        <v>0</v>
      </c>
      <c r="C15" s="104">
        <v>1</v>
      </c>
      <c r="D15" s="104">
        <v>3</v>
      </c>
      <c r="E15" s="104">
        <v>0</v>
      </c>
      <c r="F15" s="104">
        <v>0</v>
      </c>
      <c r="G15" s="224"/>
      <c r="H15" s="460"/>
      <c r="I15" s="104">
        <v>1</v>
      </c>
      <c r="J15" s="105">
        <f t="shared" si="0"/>
        <v>5</v>
      </c>
      <c r="K15" s="463"/>
      <c r="L15" s="463"/>
      <c r="M15" s="463"/>
      <c r="N15" s="463"/>
    </row>
    <row r="16" spans="1:14" s="453" customFormat="1" ht="15" customHeight="1" x14ac:dyDescent="0.25">
      <c r="A16" s="140" t="s">
        <v>262</v>
      </c>
      <c r="B16" s="219">
        <v>1</v>
      </c>
      <c r="C16" s="219">
        <v>5</v>
      </c>
      <c r="D16" s="219">
        <v>9</v>
      </c>
      <c r="E16" s="219">
        <v>32</v>
      </c>
      <c r="F16" s="219">
        <v>1</v>
      </c>
      <c r="G16" s="220"/>
      <c r="H16" s="228"/>
      <c r="I16" s="219">
        <v>7</v>
      </c>
      <c r="J16" s="141">
        <f t="shared" si="0"/>
        <v>55</v>
      </c>
      <c r="K16" s="463"/>
      <c r="L16" s="463"/>
      <c r="M16" s="463"/>
      <c r="N16" s="463"/>
    </row>
    <row r="17" spans="1:14" s="453" customFormat="1" ht="15" customHeight="1" thickBot="1" x14ac:dyDescent="0.3">
      <c r="A17" s="144" t="s">
        <v>90</v>
      </c>
      <c r="B17" s="109">
        <v>0</v>
      </c>
      <c r="C17" s="109">
        <v>1</v>
      </c>
      <c r="D17" s="109">
        <v>3</v>
      </c>
      <c r="E17" s="109">
        <v>9</v>
      </c>
      <c r="F17" s="109">
        <v>1</v>
      </c>
      <c r="G17" s="221"/>
      <c r="H17" s="229"/>
      <c r="I17" s="109">
        <v>2</v>
      </c>
      <c r="J17" s="110">
        <f t="shared" si="0"/>
        <v>16</v>
      </c>
      <c r="K17" s="463"/>
      <c r="L17" s="463"/>
      <c r="M17" s="463"/>
      <c r="N17" s="463"/>
    </row>
    <row r="18" spans="1:14" s="453" customFormat="1" ht="15" customHeight="1" x14ac:dyDescent="0.25">
      <c r="A18" s="151" t="s">
        <v>263</v>
      </c>
      <c r="B18" s="152">
        <v>1</v>
      </c>
      <c r="C18" s="152">
        <v>4</v>
      </c>
      <c r="D18" s="152">
        <v>13</v>
      </c>
      <c r="E18" s="152">
        <v>24</v>
      </c>
      <c r="F18" s="152">
        <v>1</v>
      </c>
      <c r="G18" s="222"/>
      <c r="H18" s="461"/>
      <c r="I18" s="152">
        <v>11</v>
      </c>
      <c r="J18" s="153">
        <f t="shared" si="0"/>
        <v>54</v>
      </c>
      <c r="K18" s="463"/>
      <c r="L18" s="463"/>
      <c r="M18" s="463"/>
      <c r="N18" s="463"/>
    </row>
    <row r="19" spans="1:14" s="453" customFormat="1" ht="15" customHeight="1" thickBot="1" x14ac:dyDescent="0.3">
      <c r="A19" s="223" t="s">
        <v>90</v>
      </c>
      <c r="B19" s="104">
        <v>0</v>
      </c>
      <c r="C19" s="104">
        <v>1</v>
      </c>
      <c r="D19" s="104">
        <v>6</v>
      </c>
      <c r="E19" s="104">
        <v>6</v>
      </c>
      <c r="F19" s="104"/>
      <c r="G19" s="224">
        <v>0</v>
      </c>
      <c r="H19" s="229"/>
      <c r="I19" s="104">
        <v>3</v>
      </c>
      <c r="J19" s="105">
        <f t="shared" si="0"/>
        <v>16</v>
      </c>
      <c r="K19" s="463"/>
      <c r="L19" s="463"/>
      <c r="M19" s="463"/>
      <c r="N19" s="463"/>
    </row>
    <row r="20" spans="1:14" ht="15" customHeight="1" x14ac:dyDescent="0.25">
      <c r="A20" s="140" t="s">
        <v>264</v>
      </c>
      <c r="B20" s="106">
        <v>1</v>
      </c>
      <c r="C20" s="106">
        <v>4</v>
      </c>
      <c r="D20" s="106">
        <v>9</v>
      </c>
      <c r="E20" s="106">
        <v>14</v>
      </c>
      <c r="F20" s="106">
        <v>1</v>
      </c>
      <c r="G20" s="220"/>
      <c r="H20" s="228"/>
      <c r="I20" s="106">
        <v>8</v>
      </c>
      <c r="J20" s="141">
        <f t="shared" ref="J20:J25" si="1">SUM(B20:I20)</f>
        <v>37</v>
      </c>
      <c r="K20" s="463"/>
      <c r="L20" s="463"/>
      <c r="M20" s="463"/>
      <c r="N20" s="463"/>
    </row>
    <row r="21" spans="1:14" ht="15" customHeight="1" thickBot="1" x14ac:dyDescent="0.3">
      <c r="A21" s="144" t="s">
        <v>90</v>
      </c>
      <c r="B21" s="111">
        <v>0</v>
      </c>
      <c r="C21" s="111">
        <v>2</v>
      </c>
      <c r="D21" s="111">
        <v>4</v>
      </c>
      <c r="E21" s="111">
        <v>4</v>
      </c>
      <c r="F21" s="111">
        <v>0</v>
      </c>
      <c r="G21" s="221"/>
      <c r="H21" s="229"/>
      <c r="I21" s="111">
        <v>5</v>
      </c>
      <c r="J21" s="77">
        <f t="shared" si="1"/>
        <v>15</v>
      </c>
      <c r="K21" s="463"/>
      <c r="L21" s="463"/>
      <c r="M21" s="463"/>
      <c r="N21" s="463"/>
    </row>
    <row r="22" spans="1:14" ht="30" customHeight="1" x14ac:dyDescent="0.25">
      <c r="A22" s="140" t="s">
        <v>223</v>
      </c>
      <c r="B22" s="228"/>
      <c r="C22" s="228"/>
      <c r="D22" s="228"/>
      <c r="E22" s="106"/>
      <c r="F22" s="106"/>
      <c r="G22" s="220"/>
      <c r="H22" s="106"/>
      <c r="I22" s="106"/>
      <c r="J22" s="141">
        <f t="shared" si="1"/>
        <v>0</v>
      </c>
      <c r="K22" s="463"/>
      <c r="L22" s="463"/>
      <c r="M22" s="463"/>
      <c r="N22" s="463"/>
    </row>
    <row r="23" spans="1:14" ht="15" customHeight="1" thickBot="1" x14ac:dyDescent="0.3">
      <c r="A23" s="144" t="s">
        <v>90</v>
      </c>
      <c r="B23" s="229"/>
      <c r="C23" s="229"/>
      <c r="D23" s="229"/>
      <c r="E23" s="111"/>
      <c r="F23" s="111"/>
      <c r="G23" s="225"/>
      <c r="H23" s="111"/>
      <c r="I23" s="111"/>
      <c r="J23" s="77">
        <f t="shared" si="1"/>
        <v>0</v>
      </c>
      <c r="K23" s="463"/>
      <c r="L23" s="463"/>
      <c r="M23" s="463"/>
      <c r="N23" s="463"/>
    </row>
    <row r="24" spans="1:14" ht="15" customHeight="1" x14ac:dyDescent="0.25">
      <c r="A24" s="140" t="s">
        <v>80</v>
      </c>
      <c r="B24" s="228"/>
      <c r="C24" s="228"/>
      <c r="D24" s="228"/>
      <c r="E24" s="106"/>
      <c r="F24" s="106"/>
      <c r="G24" s="220"/>
      <c r="H24" s="106"/>
      <c r="I24" s="106"/>
      <c r="J24" s="141">
        <f t="shared" si="1"/>
        <v>0</v>
      </c>
      <c r="K24" s="463"/>
      <c r="L24" s="463"/>
      <c r="M24" s="463"/>
      <c r="N24" s="463"/>
    </row>
    <row r="25" spans="1:14" ht="15" customHeight="1" thickBot="1" x14ac:dyDescent="0.3">
      <c r="A25" s="144" t="s">
        <v>90</v>
      </c>
      <c r="B25" s="229"/>
      <c r="C25" s="229"/>
      <c r="D25" s="229"/>
      <c r="E25" s="111"/>
      <c r="F25" s="111"/>
      <c r="G25" s="221"/>
      <c r="H25" s="111"/>
      <c r="I25" s="111"/>
      <c r="J25" s="77">
        <f t="shared" si="1"/>
        <v>0</v>
      </c>
      <c r="K25" s="463"/>
      <c r="L25" s="463"/>
      <c r="M25" s="463"/>
      <c r="N25" s="463"/>
    </row>
    <row r="26" spans="1:14" ht="30" customHeight="1" x14ac:dyDescent="0.25">
      <c r="A26" s="204" t="s">
        <v>335</v>
      </c>
      <c r="B26" s="154">
        <v>8</v>
      </c>
      <c r="C26" s="154">
        <v>32</v>
      </c>
      <c r="D26" s="154">
        <v>76</v>
      </c>
      <c r="E26" s="154">
        <v>157</v>
      </c>
      <c r="F26" s="154">
        <v>8</v>
      </c>
      <c r="G26" s="226"/>
      <c r="H26" s="154">
        <f>SUM(H22,H24)</f>
        <v>0</v>
      </c>
      <c r="I26" s="154">
        <v>37</v>
      </c>
      <c r="J26" s="155">
        <v>330</v>
      </c>
      <c r="K26" s="464"/>
      <c r="L26" s="463"/>
      <c r="M26" s="463"/>
      <c r="N26" s="463"/>
    </row>
    <row r="27" spans="1:14" ht="15" customHeight="1" thickBot="1" x14ac:dyDescent="0.3">
      <c r="A27" s="144" t="s">
        <v>90</v>
      </c>
      <c r="B27" s="112">
        <v>1</v>
      </c>
      <c r="C27" s="112">
        <v>11</v>
      </c>
      <c r="D27" s="112">
        <v>33</v>
      </c>
      <c r="E27" s="112">
        <v>42</v>
      </c>
      <c r="F27" s="112">
        <v>3</v>
      </c>
      <c r="G27" s="229"/>
      <c r="H27" s="112">
        <f>SUM(H23,H25)</f>
        <v>0</v>
      </c>
      <c r="I27" s="112">
        <v>15</v>
      </c>
      <c r="J27" s="77">
        <v>111</v>
      </c>
      <c r="K27" s="463"/>
      <c r="L27" s="463"/>
      <c r="M27" s="463"/>
      <c r="N27" s="463"/>
    </row>
    <row r="28" spans="1:14" ht="15" customHeight="1" x14ac:dyDescent="0.25">
      <c r="A28" s="227" t="s">
        <v>93</v>
      </c>
      <c r="B28" s="142">
        <v>9</v>
      </c>
      <c r="C28" s="142">
        <v>37</v>
      </c>
      <c r="D28" s="142">
        <v>100</v>
      </c>
      <c r="E28" s="142">
        <v>176</v>
      </c>
      <c r="F28" s="142">
        <v>9</v>
      </c>
      <c r="G28" s="142">
        <v>12</v>
      </c>
      <c r="H28" s="142">
        <f>H26+H4</f>
        <v>0</v>
      </c>
      <c r="I28" s="142">
        <v>37</v>
      </c>
      <c r="J28" s="107">
        <v>380</v>
      </c>
      <c r="K28" s="463"/>
      <c r="L28" s="463"/>
      <c r="M28" s="463"/>
      <c r="N28" s="463"/>
    </row>
    <row r="29" spans="1:14" ht="15" customHeight="1" thickBot="1" x14ac:dyDescent="0.3">
      <c r="A29" s="144" t="s">
        <v>90</v>
      </c>
      <c r="B29" s="112">
        <v>1</v>
      </c>
      <c r="C29" s="112">
        <v>12</v>
      </c>
      <c r="D29" s="112">
        <f>D27+D5</f>
        <v>42</v>
      </c>
      <c r="E29" s="112">
        <v>48</v>
      </c>
      <c r="F29" s="112">
        <v>3</v>
      </c>
      <c r="G29" s="112">
        <f>G27+G5</f>
        <v>0</v>
      </c>
      <c r="H29" s="112">
        <f>H27+H5</f>
        <v>0</v>
      </c>
      <c r="I29" s="112">
        <v>15</v>
      </c>
      <c r="J29" s="77">
        <v>127</v>
      </c>
      <c r="K29" s="463"/>
      <c r="L29" s="463"/>
      <c r="M29" s="463"/>
      <c r="N29" s="463"/>
    </row>
    <row r="30" spans="1:14" ht="15" customHeight="1" x14ac:dyDescent="0.2">
      <c r="A30" s="74"/>
      <c r="B30" s="76"/>
      <c r="C30" s="76"/>
      <c r="D30" s="76"/>
      <c r="E30" s="76"/>
      <c r="F30" s="76"/>
      <c r="G30" s="76"/>
      <c r="H30" s="76"/>
      <c r="I30" s="76"/>
      <c r="J30" s="76"/>
      <c r="K30" s="49"/>
      <c r="L30" s="49"/>
      <c r="M30" s="49"/>
      <c r="N30" s="49"/>
    </row>
    <row r="31" spans="1:14" ht="27.75" customHeight="1" x14ac:dyDescent="0.2">
      <c r="A31" s="1132"/>
      <c r="B31" s="1132"/>
      <c r="C31" s="1132"/>
      <c r="D31" s="1132"/>
      <c r="E31" s="1132"/>
      <c r="F31" s="1132"/>
      <c r="G31" s="1132"/>
      <c r="H31" s="1132"/>
      <c r="I31" s="1132"/>
      <c r="J31" s="1132"/>
      <c r="K31" s="49"/>
      <c r="L31" s="49"/>
      <c r="M31" s="49"/>
      <c r="N31" s="49"/>
    </row>
    <row r="32" spans="1:14" ht="15" customHeight="1" x14ac:dyDescent="0.2">
      <c r="A32" s="1133"/>
      <c r="B32" s="1133"/>
      <c r="C32" s="1133"/>
      <c r="D32" s="1133"/>
      <c r="E32" s="1133"/>
      <c r="F32" s="1133"/>
      <c r="G32" s="1133"/>
      <c r="H32" s="1133"/>
      <c r="I32" s="1133"/>
      <c r="J32" s="1133"/>
      <c r="K32" s="49"/>
      <c r="L32" s="49"/>
      <c r="M32" s="49"/>
      <c r="N32" s="49"/>
    </row>
    <row r="33" spans="1:14" ht="15" customHeight="1" x14ac:dyDescent="0.2">
      <c r="A33" s="1042"/>
      <c r="B33" s="1042"/>
      <c r="C33" s="1042"/>
      <c r="D33" s="1042"/>
      <c r="E33" s="1042"/>
      <c r="F33" s="1042"/>
      <c r="G33" s="1042"/>
      <c r="H33" s="1042"/>
      <c r="I33" s="1042"/>
      <c r="J33" s="1042"/>
      <c r="K33" s="49"/>
      <c r="L33" s="49"/>
      <c r="M33" s="49"/>
      <c r="N33" s="49"/>
    </row>
    <row r="34" spans="1:14" s="76" customFormat="1" ht="27.75" customHeight="1" x14ac:dyDescent="0.2">
      <c r="A34" s="1042"/>
      <c r="B34" s="1042"/>
      <c r="C34" s="1042"/>
      <c r="D34" s="1042"/>
      <c r="E34" s="1042"/>
      <c r="F34" s="1042"/>
      <c r="G34" s="1042"/>
      <c r="H34" s="1042"/>
      <c r="I34" s="1042"/>
      <c r="J34" s="1042"/>
      <c r="K34" s="232"/>
      <c r="L34" s="232"/>
      <c r="M34" s="232"/>
      <c r="N34" s="232"/>
    </row>
    <row r="35" spans="1:14" s="76" customFormat="1" ht="27.75" customHeight="1" x14ac:dyDescent="0.2">
      <c r="A35" s="1042"/>
      <c r="B35" s="1042"/>
      <c r="C35" s="1042"/>
      <c r="D35" s="1042"/>
      <c r="E35" s="1042"/>
      <c r="F35" s="1042"/>
      <c r="G35" s="1042"/>
      <c r="H35" s="1042"/>
      <c r="I35" s="1042"/>
      <c r="J35" s="1042"/>
      <c r="K35" s="232"/>
      <c r="L35" s="232"/>
      <c r="M35" s="232"/>
      <c r="N35" s="232"/>
    </row>
    <row r="36" spans="1:14" ht="15" customHeight="1" x14ac:dyDescent="0.2">
      <c r="A36" s="1133"/>
      <c r="B36" s="1133"/>
      <c r="C36" s="1133"/>
      <c r="D36" s="1133"/>
      <c r="E36" s="1133"/>
      <c r="F36" s="1133"/>
      <c r="G36" s="1133"/>
      <c r="H36" s="1133"/>
      <c r="I36" s="1133"/>
      <c r="J36" s="1133"/>
      <c r="K36" s="1"/>
      <c r="L36" s="1"/>
      <c r="M36" s="1"/>
      <c r="N36" s="1"/>
    </row>
    <row r="37" spans="1:14" ht="15" customHeight="1" x14ac:dyDescent="0.2">
      <c r="A37" s="1"/>
      <c r="K37" s="1"/>
      <c r="L37" s="1"/>
      <c r="M37" s="1"/>
      <c r="N37" s="1"/>
    </row>
    <row r="38" spans="1:14" ht="12.75" x14ac:dyDescent="0.2">
      <c r="A38" s="205"/>
      <c r="B38" s="205"/>
      <c r="C38" s="205"/>
      <c r="D38" s="205"/>
      <c r="E38" s="205"/>
      <c r="F38" s="205"/>
      <c r="G38" s="205"/>
      <c r="H38" s="205"/>
      <c r="I38" s="205"/>
      <c r="J38" s="205"/>
      <c r="K38" s="1"/>
      <c r="L38" s="1"/>
      <c r="M38" s="1"/>
      <c r="N38" s="1"/>
    </row>
    <row r="39" spans="1:14" ht="12.75" x14ac:dyDescent="0.2">
      <c r="A39" s="1"/>
      <c r="K39" s="1"/>
      <c r="L39" s="1"/>
      <c r="M39" s="1"/>
      <c r="N39" s="1"/>
    </row>
    <row r="40" spans="1:14" ht="12.75" x14ac:dyDescent="0.2">
      <c r="A40" s="1"/>
      <c r="K40" s="1"/>
      <c r="L40" s="1"/>
      <c r="M40" s="1"/>
      <c r="N40" s="1"/>
    </row>
    <row r="41" spans="1:14" ht="12.75" x14ac:dyDescent="0.2">
      <c r="A41" s="1"/>
      <c r="K41" s="1"/>
      <c r="L41" s="1"/>
      <c r="M41" s="1"/>
      <c r="N41" s="1"/>
    </row>
    <row r="42" spans="1:14" ht="12.75" x14ac:dyDescent="0.2">
      <c r="A42" s="1"/>
      <c r="K42" s="1"/>
      <c r="L42" s="1"/>
      <c r="M42" s="1"/>
      <c r="N42" s="1"/>
    </row>
    <row r="43" spans="1:14" ht="12.75" x14ac:dyDescent="0.2">
      <c r="A43" s="1"/>
      <c r="K43" s="1"/>
      <c r="L43" s="1"/>
      <c r="M43" s="1"/>
      <c r="N43" s="1"/>
    </row>
    <row r="44" spans="1:14" ht="12.75" x14ac:dyDescent="0.2">
      <c r="A44" s="1"/>
      <c r="K44" s="1"/>
      <c r="L44" s="1"/>
      <c r="M44" s="1"/>
      <c r="N44" s="1"/>
    </row>
    <row r="45" spans="1:14" ht="12.75" x14ac:dyDescent="0.2">
      <c r="A45" s="1"/>
      <c r="K45" s="1"/>
      <c r="L45" s="1"/>
      <c r="M45" s="1"/>
      <c r="N45" s="1"/>
    </row>
  </sheetData>
  <sheetProtection password="CC2B" sheet="1" objects="1" scenarios="1"/>
  <mergeCells count="17">
    <mergeCell ref="A1:J1"/>
    <mergeCell ref="B2:B3"/>
    <mergeCell ref="C2:C3"/>
    <mergeCell ref="D2:D3"/>
    <mergeCell ref="E2:E3"/>
    <mergeCell ref="F2:F3"/>
    <mergeCell ref="G2:G3"/>
    <mergeCell ref="H2:H3"/>
    <mergeCell ref="I2:I3"/>
    <mergeCell ref="A2:A3"/>
    <mergeCell ref="A31:J31"/>
    <mergeCell ref="A36:J36"/>
    <mergeCell ref="J2:J3"/>
    <mergeCell ref="A33:J33"/>
    <mergeCell ref="A32:J32"/>
    <mergeCell ref="A34:J34"/>
    <mergeCell ref="A35:J35"/>
  </mergeCells>
  <pageMargins left="0.70866141732283472" right="0.70866141732283472" top="0.74803149606299213" bottom="0.74803149606299213" header="0.31496062992125984" footer="0.31496062992125984"/>
  <pageSetup paperSize="9" scale="80" firstPageNumber="24" fitToHeight="0" orientation="landscape" useFirstPageNumber="1" r:id="rId1"/>
  <headerFooter>
    <oddFooter>&amp;C&amp;P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8"/>
  <sheetViews>
    <sheetView topLeftCell="C31" zoomScaleNormal="100" workbookViewId="0">
      <selection activeCell="Z39" sqref="Z39:Z40"/>
    </sheetView>
  </sheetViews>
  <sheetFormatPr defaultColWidth="9.140625" defaultRowHeight="12.75" x14ac:dyDescent="0.2"/>
  <cols>
    <col min="1" max="1" width="44.140625" style="2" customWidth="1"/>
    <col min="2" max="6" width="10.140625" style="1" customWidth="1"/>
    <col min="7" max="7" width="18" style="1" customWidth="1"/>
    <col min="8" max="8" width="14.28515625" style="1" customWidth="1"/>
    <col min="9" max="9" width="14.28515625" style="462" customWidth="1"/>
    <col min="10" max="10" width="15.28515625" style="1" customWidth="1"/>
    <col min="11" max="11" width="14.28515625" style="1" customWidth="1"/>
    <col min="12" max="12" width="17.7109375" style="1" customWidth="1"/>
    <col min="13" max="16384" width="9.140625" style="1"/>
  </cols>
  <sheetData>
    <row r="1" spans="1:12" ht="42.75" customHeight="1" x14ac:dyDescent="0.2">
      <c r="A1" s="1050" t="s">
        <v>336</v>
      </c>
      <c r="B1" s="1130"/>
      <c r="C1" s="1130"/>
      <c r="D1" s="1130"/>
      <c r="E1" s="1130"/>
      <c r="F1" s="1130"/>
      <c r="G1" s="1130"/>
      <c r="H1" s="1130"/>
      <c r="I1" s="1130"/>
      <c r="J1" s="1130"/>
      <c r="K1" s="1130"/>
      <c r="L1" s="1131"/>
    </row>
    <row r="2" spans="1:12" s="4" customFormat="1" ht="18.75" customHeight="1" x14ac:dyDescent="0.2">
      <c r="A2" s="1038" t="s">
        <v>256</v>
      </c>
      <c r="B2" s="1033" t="s">
        <v>19</v>
      </c>
      <c r="C2" s="1033"/>
      <c r="D2" s="1033"/>
      <c r="E2" s="1033"/>
      <c r="F2" s="1033"/>
      <c r="G2" s="1033"/>
      <c r="H2" s="999" t="s">
        <v>327</v>
      </c>
      <c r="I2" s="1140"/>
      <c r="J2" s="1140"/>
      <c r="K2" s="1140"/>
      <c r="L2" s="1139" t="s">
        <v>337</v>
      </c>
    </row>
    <row r="3" spans="1:12" s="4" customFormat="1" ht="52.5" customHeight="1" thickBot="1" x14ac:dyDescent="0.25">
      <c r="A3" s="1099"/>
      <c r="B3" s="899" t="s">
        <v>20</v>
      </c>
      <c r="C3" s="899" t="s">
        <v>21</v>
      </c>
      <c r="D3" s="899" t="s">
        <v>22</v>
      </c>
      <c r="E3" s="898" t="s">
        <v>23</v>
      </c>
      <c r="F3" s="899" t="s">
        <v>24</v>
      </c>
      <c r="G3" s="899" t="s">
        <v>52</v>
      </c>
      <c r="H3" s="899" t="s">
        <v>328</v>
      </c>
      <c r="I3" s="987" t="s">
        <v>329</v>
      </c>
      <c r="J3" s="898" t="s">
        <v>227</v>
      </c>
      <c r="K3" s="899" t="s">
        <v>330</v>
      </c>
      <c r="L3" s="1139"/>
    </row>
    <row r="4" spans="1:12" s="5" customFormat="1" ht="15" x14ac:dyDescent="0.25">
      <c r="A4" s="98" t="s">
        <v>258</v>
      </c>
      <c r="B4" s="541" t="s">
        <v>280</v>
      </c>
      <c r="C4" s="541">
        <v>2.5</v>
      </c>
      <c r="D4" s="541">
        <v>2</v>
      </c>
      <c r="E4" s="541" t="s">
        <v>280</v>
      </c>
      <c r="F4" s="541" t="s">
        <v>280</v>
      </c>
      <c r="G4" s="541" t="s">
        <v>280</v>
      </c>
      <c r="H4" s="542"/>
      <c r="I4" s="542"/>
      <c r="J4" s="541" t="s">
        <v>280</v>
      </c>
      <c r="K4" s="541" t="s">
        <v>280</v>
      </c>
      <c r="L4" s="543">
        <v>7.0000000000000007E-2</v>
      </c>
    </row>
    <row r="5" spans="1:12" s="5" customFormat="1" ht="15" x14ac:dyDescent="0.25">
      <c r="A5" s="120" t="s">
        <v>180</v>
      </c>
      <c r="B5" s="495" t="s">
        <v>280</v>
      </c>
      <c r="C5" s="495" t="s">
        <v>280</v>
      </c>
      <c r="D5" s="495" t="s">
        <v>280</v>
      </c>
      <c r="E5" s="495" t="s">
        <v>280</v>
      </c>
      <c r="F5" s="495" t="s">
        <v>280</v>
      </c>
      <c r="G5" s="495" t="s">
        <v>280</v>
      </c>
      <c r="H5" s="496"/>
      <c r="I5" s="496"/>
      <c r="J5" s="495" t="s">
        <v>280</v>
      </c>
      <c r="K5" s="495" t="s">
        <v>280</v>
      </c>
      <c r="L5" s="497">
        <v>7.0000000000000007E-2</v>
      </c>
    </row>
    <row r="6" spans="1:12" s="5" customFormat="1" ht="15" x14ac:dyDescent="0.25">
      <c r="A6" s="120" t="s">
        <v>181</v>
      </c>
      <c r="B6" s="495" t="s">
        <v>280</v>
      </c>
      <c r="C6" s="495" t="s">
        <v>280</v>
      </c>
      <c r="D6" s="495" t="s">
        <v>280</v>
      </c>
      <c r="E6" s="495" t="s">
        <v>280</v>
      </c>
      <c r="F6" s="495" t="s">
        <v>280</v>
      </c>
      <c r="G6" s="495" t="s">
        <v>280</v>
      </c>
      <c r="H6" s="496"/>
      <c r="I6" s="496"/>
      <c r="J6" s="495" t="s">
        <v>280</v>
      </c>
      <c r="K6" s="495" t="s">
        <v>280</v>
      </c>
      <c r="L6" s="497" t="s">
        <v>280</v>
      </c>
    </row>
    <row r="7" spans="1:12" s="5" customFormat="1" ht="15" x14ac:dyDescent="0.25">
      <c r="A7" s="120" t="s">
        <v>177</v>
      </c>
      <c r="B7" s="495" t="s">
        <v>280</v>
      </c>
      <c r="C7" s="495" t="s">
        <v>280</v>
      </c>
      <c r="D7" s="495" t="s">
        <v>280</v>
      </c>
      <c r="E7" s="495" t="s">
        <v>280</v>
      </c>
      <c r="F7" s="495" t="s">
        <v>280</v>
      </c>
      <c r="G7" s="495" t="s">
        <v>280</v>
      </c>
      <c r="H7" s="496"/>
      <c r="I7" s="496"/>
      <c r="J7" s="495" t="s">
        <v>280</v>
      </c>
      <c r="K7" s="495" t="s">
        <v>280</v>
      </c>
      <c r="L7" s="497" t="s">
        <v>280</v>
      </c>
    </row>
    <row r="8" spans="1:12" s="5" customFormat="1" ht="15" x14ac:dyDescent="0.25">
      <c r="A8" s="120" t="s">
        <v>178</v>
      </c>
      <c r="B8" s="495" t="s">
        <v>280</v>
      </c>
      <c r="C8" s="495">
        <v>1.5</v>
      </c>
      <c r="D8" s="495">
        <v>2</v>
      </c>
      <c r="E8" s="495" t="s">
        <v>280</v>
      </c>
      <c r="F8" s="495" t="s">
        <v>280</v>
      </c>
      <c r="G8" s="495" t="s">
        <v>280</v>
      </c>
      <c r="H8" s="496"/>
      <c r="I8" s="496"/>
      <c r="J8" s="495" t="s">
        <v>280</v>
      </c>
      <c r="K8" s="495" t="s">
        <v>280</v>
      </c>
      <c r="L8" s="497" t="s">
        <v>280</v>
      </c>
    </row>
    <row r="9" spans="1:12" s="5" customFormat="1" ht="15" x14ac:dyDescent="0.25">
      <c r="A9" s="120" t="s">
        <v>179</v>
      </c>
      <c r="B9" s="495" t="s">
        <v>280</v>
      </c>
      <c r="C9" s="495">
        <v>1</v>
      </c>
      <c r="D9" s="495" t="s">
        <v>280</v>
      </c>
      <c r="E9" s="495" t="s">
        <v>280</v>
      </c>
      <c r="F9" s="495" t="s">
        <v>280</v>
      </c>
      <c r="G9" s="495" t="s">
        <v>280</v>
      </c>
      <c r="H9" s="496"/>
      <c r="I9" s="496"/>
      <c r="J9" s="495" t="s">
        <v>280</v>
      </c>
      <c r="K9" s="495" t="s">
        <v>280</v>
      </c>
      <c r="L9" s="497" t="s">
        <v>280</v>
      </c>
    </row>
    <row r="10" spans="1:12" s="5" customFormat="1" ht="15" x14ac:dyDescent="0.25">
      <c r="A10" s="120" t="s">
        <v>182</v>
      </c>
      <c r="B10" s="495" t="s">
        <v>280</v>
      </c>
      <c r="C10" s="495" t="s">
        <v>280</v>
      </c>
      <c r="D10" s="495" t="s">
        <v>280</v>
      </c>
      <c r="E10" s="495" t="s">
        <v>280</v>
      </c>
      <c r="F10" s="495" t="s">
        <v>280</v>
      </c>
      <c r="G10" s="495" t="s">
        <v>280</v>
      </c>
      <c r="H10" s="496"/>
      <c r="I10" s="496"/>
      <c r="J10" s="495" t="s">
        <v>280</v>
      </c>
      <c r="K10" s="495" t="s">
        <v>280</v>
      </c>
      <c r="L10" s="497" t="s">
        <v>280</v>
      </c>
    </row>
    <row r="11" spans="1:12" s="5" customFormat="1" ht="13.5" customHeight="1" thickBot="1" x14ac:dyDescent="0.3">
      <c r="A11" s="120" t="s">
        <v>194</v>
      </c>
      <c r="B11" s="498" t="s">
        <v>280</v>
      </c>
      <c r="C11" s="498">
        <v>1</v>
      </c>
      <c r="D11" s="498">
        <v>1</v>
      </c>
      <c r="E11" s="498" t="s">
        <v>280</v>
      </c>
      <c r="F11" s="498" t="s">
        <v>280</v>
      </c>
      <c r="G11" s="498" t="s">
        <v>280</v>
      </c>
      <c r="H11" s="499"/>
      <c r="I11" s="499"/>
      <c r="J11" s="498" t="s">
        <v>280</v>
      </c>
      <c r="K11" s="498" t="s">
        <v>280</v>
      </c>
      <c r="L11" s="500" t="s">
        <v>280</v>
      </c>
    </row>
    <row r="12" spans="1:12" s="5" customFormat="1" ht="13.5" customHeight="1" x14ac:dyDescent="0.25">
      <c r="A12" s="98" t="s">
        <v>257</v>
      </c>
      <c r="B12" s="541" t="s">
        <v>280</v>
      </c>
      <c r="C12" s="541">
        <v>1</v>
      </c>
      <c r="D12" s="541">
        <v>0.08</v>
      </c>
      <c r="E12" s="541" t="s">
        <v>280</v>
      </c>
      <c r="F12" s="541" t="s">
        <v>280</v>
      </c>
      <c r="G12" s="541" t="s">
        <v>280</v>
      </c>
      <c r="H12" s="542"/>
      <c r="I12" s="542"/>
      <c r="J12" s="541" t="s">
        <v>280</v>
      </c>
      <c r="K12" s="541" t="s">
        <v>280</v>
      </c>
      <c r="L12" s="543" t="s">
        <v>280</v>
      </c>
    </row>
    <row r="13" spans="1:12" s="5" customFormat="1" ht="13.5" customHeight="1" x14ac:dyDescent="0.25">
      <c r="A13" s="120" t="s">
        <v>180</v>
      </c>
      <c r="B13" s="507" t="s">
        <v>280</v>
      </c>
      <c r="C13" s="507" t="s">
        <v>280</v>
      </c>
      <c r="D13" s="507" t="s">
        <v>280</v>
      </c>
      <c r="E13" s="507" t="s">
        <v>280</v>
      </c>
      <c r="F13" s="507" t="s">
        <v>280</v>
      </c>
      <c r="G13" s="507" t="s">
        <v>280</v>
      </c>
      <c r="H13" s="508"/>
      <c r="I13" s="508"/>
      <c r="J13" s="507" t="s">
        <v>280</v>
      </c>
      <c r="K13" s="507" t="s">
        <v>280</v>
      </c>
      <c r="L13" s="509" t="s">
        <v>280</v>
      </c>
    </row>
    <row r="14" spans="1:12" s="5" customFormat="1" ht="13.5" customHeight="1" x14ac:dyDescent="0.25">
      <c r="A14" s="120" t="s">
        <v>181</v>
      </c>
      <c r="B14" s="507" t="s">
        <v>280</v>
      </c>
      <c r="C14" s="507" t="s">
        <v>280</v>
      </c>
      <c r="D14" s="507" t="s">
        <v>280</v>
      </c>
      <c r="E14" s="507" t="s">
        <v>280</v>
      </c>
      <c r="F14" s="507" t="s">
        <v>280</v>
      </c>
      <c r="G14" s="507" t="s">
        <v>280</v>
      </c>
      <c r="H14" s="508"/>
      <c r="I14" s="508"/>
      <c r="J14" s="507" t="s">
        <v>280</v>
      </c>
      <c r="K14" s="507" t="s">
        <v>280</v>
      </c>
      <c r="L14" s="509" t="s">
        <v>280</v>
      </c>
    </row>
    <row r="15" spans="1:12" s="5" customFormat="1" ht="13.5" customHeight="1" x14ac:dyDescent="0.25">
      <c r="A15" s="120" t="s">
        <v>177</v>
      </c>
      <c r="B15" s="507" t="s">
        <v>280</v>
      </c>
      <c r="C15" s="507" t="s">
        <v>280</v>
      </c>
      <c r="D15" s="507" t="s">
        <v>280</v>
      </c>
      <c r="E15" s="507" t="s">
        <v>280</v>
      </c>
      <c r="F15" s="507" t="s">
        <v>280</v>
      </c>
      <c r="G15" s="507" t="s">
        <v>280</v>
      </c>
      <c r="H15" s="508"/>
      <c r="I15" s="508"/>
      <c r="J15" s="507" t="s">
        <v>280</v>
      </c>
      <c r="K15" s="507" t="s">
        <v>280</v>
      </c>
      <c r="L15" s="509" t="s">
        <v>280</v>
      </c>
    </row>
    <row r="16" spans="1:12" s="5" customFormat="1" ht="13.5" customHeight="1" x14ac:dyDescent="0.25">
      <c r="A16" s="120" t="s">
        <v>178</v>
      </c>
      <c r="B16" s="507" t="s">
        <v>280</v>
      </c>
      <c r="C16" s="507">
        <v>1</v>
      </c>
      <c r="D16" s="507">
        <v>0.08</v>
      </c>
      <c r="E16" s="507" t="s">
        <v>280</v>
      </c>
      <c r="F16" s="507" t="s">
        <v>280</v>
      </c>
      <c r="G16" s="507" t="s">
        <v>280</v>
      </c>
      <c r="H16" s="508"/>
      <c r="I16" s="508"/>
      <c r="J16" s="507" t="s">
        <v>280</v>
      </c>
      <c r="K16" s="507" t="s">
        <v>280</v>
      </c>
      <c r="L16" s="509" t="s">
        <v>280</v>
      </c>
    </row>
    <row r="17" spans="1:12" s="5" customFormat="1" ht="13.5" customHeight="1" x14ac:dyDescent="0.25">
      <c r="A17" s="120" t="s">
        <v>179</v>
      </c>
      <c r="B17" s="507" t="s">
        <v>280</v>
      </c>
      <c r="C17" s="507" t="s">
        <v>280</v>
      </c>
      <c r="D17" s="507" t="s">
        <v>280</v>
      </c>
      <c r="E17" s="507" t="s">
        <v>280</v>
      </c>
      <c r="F17" s="507" t="s">
        <v>280</v>
      </c>
      <c r="G17" s="507" t="s">
        <v>280</v>
      </c>
      <c r="H17" s="508"/>
      <c r="I17" s="508"/>
      <c r="J17" s="507" t="s">
        <v>280</v>
      </c>
      <c r="K17" s="507" t="s">
        <v>280</v>
      </c>
      <c r="L17" s="509" t="s">
        <v>280</v>
      </c>
    </row>
    <row r="18" spans="1:12" s="5" customFormat="1" ht="13.5" customHeight="1" x14ac:dyDescent="0.25">
      <c r="A18" s="120" t="s">
        <v>182</v>
      </c>
      <c r="B18" s="507" t="s">
        <v>280</v>
      </c>
      <c r="C18" s="507" t="s">
        <v>280</v>
      </c>
      <c r="D18" s="507" t="s">
        <v>280</v>
      </c>
      <c r="E18" s="507" t="s">
        <v>280</v>
      </c>
      <c r="F18" s="507" t="s">
        <v>280</v>
      </c>
      <c r="G18" s="507" t="s">
        <v>280</v>
      </c>
      <c r="H18" s="508"/>
      <c r="I18" s="508"/>
      <c r="J18" s="507" t="s">
        <v>280</v>
      </c>
      <c r="K18" s="507" t="s">
        <v>280</v>
      </c>
      <c r="L18" s="509" t="s">
        <v>280</v>
      </c>
    </row>
    <row r="19" spans="1:12" s="5" customFormat="1" ht="13.5" customHeight="1" thickBot="1" x14ac:dyDescent="0.3">
      <c r="A19" s="120" t="s">
        <v>194</v>
      </c>
      <c r="B19" s="510" t="s">
        <v>280</v>
      </c>
      <c r="C19" s="510">
        <v>1</v>
      </c>
      <c r="D19" s="510">
        <v>0.08</v>
      </c>
      <c r="E19" s="510" t="s">
        <v>280</v>
      </c>
      <c r="F19" s="510" t="s">
        <v>280</v>
      </c>
      <c r="G19" s="510" t="s">
        <v>280</v>
      </c>
      <c r="H19" s="511"/>
      <c r="I19" s="511"/>
      <c r="J19" s="510" t="s">
        <v>280</v>
      </c>
      <c r="K19" s="510" t="s">
        <v>280</v>
      </c>
      <c r="L19" s="512" t="s">
        <v>280</v>
      </c>
    </row>
    <row r="20" spans="1:12" s="5" customFormat="1" ht="13.5" customHeight="1" x14ac:dyDescent="0.25">
      <c r="A20" s="98" t="s">
        <v>286</v>
      </c>
      <c r="B20" s="541" t="s">
        <v>280</v>
      </c>
      <c r="C20" s="541" t="s">
        <v>280</v>
      </c>
      <c r="D20" s="541">
        <v>1.1299999999999999</v>
      </c>
      <c r="E20" s="541" t="s">
        <v>280</v>
      </c>
      <c r="F20" s="541" t="s">
        <v>280</v>
      </c>
      <c r="G20" s="541" t="s">
        <v>280</v>
      </c>
      <c r="H20" s="542"/>
      <c r="I20" s="542"/>
      <c r="J20" s="541" t="s">
        <v>280</v>
      </c>
      <c r="K20" s="541" t="s">
        <v>280</v>
      </c>
      <c r="L20" s="543">
        <v>0.67</v>
      </c>
    </row>
    <row r="21" spans="1:12" s="5" customFormat="1" ht="13.5" customHeight="1" x14ac:dyDescent="0.25">
      <c r="A21" s="120" t="s">
        <v>180</v>
      </c>
      <c r="B21" s="501" t="s">
        <v>280</v>
      </c>
      <c r="C21" s="501" t="s">
        <v>280</v>
      </c>
      <c r="D21" s="501" t="s">
        <v>280</v>
      </c>
      <c r="E21" s="501" t="s">
        <v>280</v>
      </c>
      <c r="F21" s="501" t="s">
        <v>280</v>
      </c>
      <c r="G21" s="501" t="s">
        <v>280</v>
      </c>
      <c r="H21" s="502"/>
      <c r="I21" s="502"/>
      <c r="J21" s="501" t="s">
        <v>280</v>
      </c>
      <c r="K21" s="501" t="s">
        <v>280</v>
      </c>
      <c r="L21" s="503" t="s">
        <v>280</v>
      </c>
    </row>
    <row r="22" spans="1:12" s="5" customFormat="1" ht="13.5" customHeight="1" x14ac:dyDescent="0.25">
      <c r="A22" s="120" t="s">
        <v>181</v>
      </c>
      <c r="B22" s="501" t="s">
        <v>280</v>
      </c>
      <c r="C22" s="501" t="s">
        <v>280</v>
      </c>
      <c r="D22" s="501" t="s">
        <v>280</v>
      </c>
      <c r="E22" s="501" t="s">
        <v>280</v>
      </c>
      <c r="F22" s="501" t="s">
        <v>280</v>
      </c>
      <c r="G22" s="501" t="s">
        <v>280</v>
      </c>
      <c r="H22" s="502"/>
      <c r="I22" s="502"/>
      <c r="J22" s="501" t="s">
        <v>280</v>
      </c>
      <c r="K22" s="501" t="s">
        <v>280</v>
      </c>
      <c r="L22" s="503" t="s">
        <v>280</v>
      </c>
    </row>
    <row r="23" spans="1:12" s="5" customFormat="1" ht="13.5" customHeight="1" x14ac:dyDescent="0.25">
      <c r="A23" s="120" t="s">
        <v>177</v>
      </c>
      <c r="B23" s="501" t="s">
        <v>280</v>
      </c>
      <c r="C23" s="501" t="s">
        <v>280</v>
      </c>
      <c r="D23" s="501" t="s">
        <v>280</v>
      </c>
      <c r="E23" s="501" t="s">
        <v>280</v>
      </c>
      <c r="F23" s="501" t="s">
        <v>280</v>
      </c>
      <c r="G23" s="501" t="s">
        <v>280</v>
      </c>
      <c r="H23" s="502"/>
      <c r="I23" s="502"/>
      <c r="J23" s="501" t="s">
        <v>280</v>
      </c>
      <c r="K23" s="501" t="s">
        <v>280</v>
      </c>
      <c r="L23" s="503" t="s">
        <v>280</v>
      </c>
    </row>
    <row r="24" spans="1:12" s="5" customFormat="1" ht="13.5" customHeight="1" x14ac:dyDescent="0.25">
      <c r="A24" s="120" t="s">
        <v>178</v>
      </c>
      <c r="B24" s="501" t="s">
        <v>280</v>
      </c>
      <c r="C24" s="501" t="s">
        <v>280</v>
      </c>
      <c r="D24" s="501" t="s">
        <v>280</v>
      </c>
      <c r="E24" s="501" t="s">
        <v>280</v>
      </c>
      <c r="F24" s="501" t="s">
        <v>280</v>
      </c>
      <c r="G24" s="501" t="s">
        <v>280</v>
      </c>
      <c r="H24" s="502"/>
      <c r="I24" s="502"/>
      <c r="J24" s="501" t="s">
        <v>280</v>
      </c>
      <c r="K24" s="501" t="s">
        <v>280</v>
      </c>
      <c r="L24" s="503">
        <v>0.67</v>
      </c>
    </row>
    <row r="25" spans="1:12" s="5" customFormat="1" ht="13.5" customHeight="1" x14ac:dyDescent="0.25">
      <c r="A25" s="120" t="s">
        <v>179</v>
      </c>
      <c r="B25" s="501" t="s">
        <v>280</v>
      </c>
      <c r="C25" s="501" t="s">
        <v>280</v>
      </c>
      <c r="D25" s="501">
        <v>1</v>
      </c>
      <c r="E25" s="501" t="s">
        <v>280</v>
      </c>
      <c r="F25" s="501" t="s">
        <v>280</v>
      </c>
      <c r="G25" s="501" t="s">
        <v>280</v>
      </c>
      <c r="H25" s="502"/>
      <c r="I25" s="502"/>
      <c r="J25" s="501" t="s">
        <v>280</v>
      </c>
      <c r="K25" s="501" t="s">
        <v>280</v>
      </c>
      <c r="L25" s="503" t="s">
        <v>280</v>
      </c>
    </row>
    <row r="26" spans="1:12" s="5" customFormat="1" ht="13.5" customHeight="1" x14ac:dyDescent="0.25">
      <c r="A26" s="120" t="s">
        <v>182</v>
      </c>
      <c r="B26" s="501" t="s">
        <v>280</v>
      </c>
      <c r="C26" s="501" t="s">
        <v>280</v>
      </c>
      <c r="D26" s="501">
        <v>0.13</v>
      </c>
      <c r="E26" s="501" t="s">
        <v>280</v>
      </c>
      <c r="F26" s="501" t="s">
        <v>280</v>
      </c>
      <c r="G26" s="501" t="s">
        <v>280</v>
      </c>
      <c r="H26" s="502"/>
      <c r="I26" s="502"/>
      <c r="J26" s="501" t="s">
        <v>280</v>
      </c>
      <c r="K26" s="501" t="s">
        <v>280</v>
      </c>
      <c r="L26" s="503" t="s">
        <v>280</v>
      </c>
    </row>
    <row r="27" spans="1:12" s="5" customFormat="1" ht="13.5" customHeight="1" thickBot="1" x14ac:dyDescent="0.3">
      <c r="A27" s="120" t="s">
        <v>194</v>
      </c>
      <c r="B27" s="504" t="s">
        <v>280</v>
      </c>
      <c r="C27" s="504" t="s">
        <v>280</v>
      </c>
      <c r="D27" s="504">
        <v>0.13</v>
      </c>
      <c r="E27" s="504" t="s">
        <v>280</v>
      </c>
      <c r="F27" s="504" t="s">
        <v>280</v>
      </c>
      <c r="G27" s="504" t="s">
        <v>280</v>
      </c>
      <c r="H27" s="505"/>
      <c r="I27" s="505"/>
      <c r="J27" s="504" t="s">
        <v>280</v>
      </c>
      <c r="K27" s="504" t="s">
        <v>280</v>
      </c>
      <c r="L27" s="506">
        <v>0.67</v>
      </c>
    </row>
    <row r="28" spans="1:12" s="5" customFormat="1" ht="13.5" customHeight="1" x14ac:dyDescent="0.25">
      <c r="A28" s="98" t="s">
        <v>260</v>
      </c>
      <c r="B28" s="541" t="s">
        <v>280</v>
      </c>
      <c r="C28" s="541" t="s">
        <v>280</v>
      </c>
      <c r="D28" s="541">
        <v>2.2000000000000002</v>
      </c>
      <c r="E28" s="541" t="s">
        <v>280</v>
      </c>
      <c r="F28" s="541" t="s">
        <v>280</v>
      </c>
      <c r="G28" s="541" t="s">
        <v>280</v>
      </c>
      <c r="H28" s="542"/>
      <c r="I28" s="542"/>
      <c r="J28" s="541" t="s">
        <v>280</v>
      </c>
      <c r="K28" s="541" t="s">
        <v>280</v>
      </c>
      <c r="L28" s="543" t="s">
        <v>280</v>
      </c>
    </row>
    <row r="29" spans="1:12" s="5" customFormat="1" ht="13.5" customHeight="1" x14ac:dyDescent="0.25">
      <c r="A29" s="120" t="s">
        <v>180</v>
      </c>
      <c r="B29" s="525" t="s">
        <v>280</v>
      </c>
      <c r="C29" s="525" t="s">
        <v>280</v>
      </c>
      <c r="D29" s="525" t="s">
        <v>280</v>
      </c>
      <c r="E29" s="525" t="s">
        <v>280</v>
      </c>
      <c r="F29" s="525" t="s">
        <v>280</v>
      </c>
      <c r="G29" s="525" t="s">
        <v>280</v>
      </c>
      <c r="H29" s="526"/>
      <c r="I29" s="526"/>
      <c r="J29" s="525" t="s">
        <v>280</v>
      </c>
      <c r="K29" s="525" t="s">
        <v>280</v>
      </c>
      <c r="L29" s="527" t="s">
        <v>280</v>
      </c>
    </row>
    <row r="30" spans="1:12" s="5" customFormat="1" ht="13.5" customHeight="1" x14ac:dyDescent="0.25">
      <c r="A30" s="120" t="s">
        <v>181</v>
      </c>
      <c r="B30" s="525" t="s">
        <v>280</v>
      </c>
      <c r="C30" s="525" t="s">
        <v>280</v>
      </c>
      <c r="D30" s="525" t="s">
        <v>280</v>
      </c>
      <c r="E30" s="525" t="s">
        <v>280</v>
      </c>
      <c r="F30" s="525" t="s">
        <v>280</v>
      </c>
      <c r="G30" s="525" t="s">
        <v>280</v>
      </c>
      <c r="H30" s="526"/>
      <c r="I30" s="526"/>
      <c r="J30" s="525" t="s">
        <v>280</v>
      </c>
      <c r="K30" s="525" t="s">
        <v>280</v>
      </c>
      <c r="L30" s="527" t="s">
        <v>280</v>
      </c>
    </row>
    <row r="31" spans="1:12" s="5" customFormat="1" ht="13.5" customHeight="1" x14ac:dyDescent="0.25">
      <c r="A31" s="120" t="s">
        <v>177</v>
      </c>
      <c r="B31" s="525" t="s">
        <v>280</v>
      </c>
      <c r="C31" s="525" t="s">
        <v>280</v>
      </c>
      <c r="D31" s="525" t="s">
        <v>280</v>
      </c>
      <c r="E31" s="525" t="s">
        <v>280</v>
      </c>
      <c r="F31" s="525" t="s">
        <v>280</v>
      </c>
      <c r="G31" s="525" t="s">
        <v>280</v>
      </c>
      <c r="H31" s="526"/>
      <c r="I31" s="526"/>
      <c r="J31" s="525" t="s">
        <v>280</v>
      </c>
      <c r="K31" s="525" t="s">
        <v>280</v>
      </c>
      <c r="L31" s="527" t="s">
        <v>280</v>
      </c>
    </row>
    <row r="32" spans="1:12" s="5" customFormat="1" ht="13.5" customHeight="1" x14ac:dyDescent="0.25">
      <c r="A32" s="120" t="s">
        <v>178</v>
      </c>
      <c r="B32" s="525" t="s">
        <v>280</v>
      </c>
      <c r="C32" s="525" t="s">
        <v>280</v>
      </c>
      <c r="D32" s="525">
        <v>2.2000000000000002</v>
      </c>
      <c r="E32" s="525" t="s">
        <v>280</v>
      </c>
      <c r="F32" s="525" t="s">
        <v>280</v>
      </c>
      <c r="G32" s="525" t="s">
        <v>280</v>
      </c>
      <c r="H32" s="526"/>
      <c r="I32" s="526"/>
      <c r="J32" s="525" t="s">
        <v>280</v>
      </c>
      <c r="K32" s="525" t="s">
        <v>280</v>
      </c>
      <c r="L32" s="527" t="s">
        <v>280</v>
      </c>
    </row>
    <row r="33" spans="1:12" s="5" customFormat="1" ht="13.5" customHeight="1" x14ac:dyDescent="0.25">
      <c r="A33" s="120" t="s">
        <v>179</v>
      </c>
      <c r="B33" s="525" t="s">
        <v>280</v>
      </c>
      <c r="C33" s="525" t="s">
        <v>280</v>
      </c>
      <c r="D33" s="525" t="s">
        <v>280</v>
      </c>
      <c r="E33" s="525" t="s">
        <v>280</v>
      </c>
      <c r="F33" s="525" t="s">
        <v>280</v>
      </c>
      <c r="G33" s="525" t="s">
        <v>280</v>
      </c>
      <c r="H33" s="526"/>
      <c r="I33" s="526"/>
      <c r="J33" s="525" t="s">
        <v>280</v>
      </c>
      <c r="K33" s="525" t="s">
        <v>280</v>
      </c>
      <c r="L33" s="527" t="s">
        <v>280</v>
      </c>
    </row>
    <row r="34" spans="1:12" s="5" customFormat="1" ht="13.5" customHeight="1" x14ac:dyDescent="0.25">
      <c r="A34" s="120" t="s">
        <v>182</v>
      </c>
      <c r="B34" s="525" t="s">
        <v>280</v>
      </c>
      <c r="C34" s="525" t="s">
        <v>280</v>
      </c>
      <c r="D34" s="525" t="s">
        <v>280</v>
      </c>
      <c r="E34" s="525" t="s">
        <v>280</v>
      </c>
      <c r="F34" s="525" t="s">
        <v>280</v>
      </c>
      <c r="G34" s="525" t="s">
        <v>280</v>
      </c>
      <c r="H34" s="526"/>
      <c r="I34" s="526"/>
      <c r="J34" s="525" t="s">
        <v>280</v>
      </c>
      <c r="K34" s="525" t="s">
        <v>280</v>
      </c>
      <c r="L34" s="527" t="s">
        <v>280</v>
      </c>
    </row>
    <row r="35" spans="1:12" s="5" customFormat="1" ht="13.5" customHeight="1" thickBot="1" x14ac:dyDescent="0.3">
      <c r="A35" s="120" t="s">
        <v>194</v>
      </c>
      <c r="B35" s="528" t="s">
        <v>280</v>
      </c>
      <c r="C35" s="528" t="s">
        <v>280</v>
      </c>
      <c r="D35" s="528">
        <v>2</v>
      </c>
      <c r="E35" s="528" t="s">
        <v>280</v>
      </c>
      <c r="F35" s="528" t="s">
        <v>280</v>
      </c>
      <c r="G35" s="528" t="s">
        <v>280</v>
      </c>
      <c r="H35" s="529"/>
      <c r="I35" s="529"/>
      <c r="J35" s="528" t="s">
        <v>280</v>
      </c>
      <c r="K35" s="528" t="s">
        <v>280</v>
      </c>
      <c r="L35" s="530" t="s">
        <v>280</v>
      </c>
    </row>
    <row r="36" spans="1:12" s="5" customFormat="1" ht="13.5" customHeight="1" x14ac:dyDescent="0.25">
      <c r="A36" s="98" t="s">
        <v>261</v>
      </c>
      <c r="B36" s="541" t="s">
        <v>280</v>
      </c>
      <c r="C36" s="541">
        <v>1</v>
      </c>
      <c r="D36" s="541">
        <v>1.42</v>
      </c>
      <c r="E36" s="541" t="s">
        <v>280</v>
      </c>
      <c r="F36" s="541" t="s">
        <v>280</v>
      </c>
      <c r="G36" s="541">
        <v>0.08</v>
      </c>
      <c r="H36" s="542"/>
      <c r="I36" s="542"/>
      <c r="J36" s="541" t="s">
        <v>280</v>
      </c>
      <c r="K36" s="541">
        <v>0.15</v>
      </c>
      <c r="L36" s="543">
        <v>0.11</v>
      </c>
    </row>
    <row r="37" spans="1:12" s="5" customFormat="1" ht="13.5" customHeight="1" x14ac:dyDescent="0.25">
      <c r="A37" s="120" t="s">
        <v>180</v>
      </c>
      <c r="B37" s="489" t="s">
        <v>280</v>
      </c>
      <c r="C37" s="489" t="s">
        <v>280</v>
      </c>
      <c r="D37" s="489" t="s">
        <v>280</v>
      </c>
      <c r="E37" s="489" t="s">
        <v>280</v>
      </c>
      <c r="F37" s="489" t="s">
        <v>280</v>
      </c>
      <c r="G37" s="489" t="s">
        <v>280</v>
      </c>
      <c r="H37" s="490"/>
      <c r="I37" s="490"/>
      <c r="J37" s="489" t="s">
        <v>280</v>
      </c>
      <c r="K37" s="489" t="s">
        <v>280</v>
      </c>
      <c r="L37" s="491" t="s">
        <v>280</v>
      </c>
    </row>
    <row r="38" spans="1:12" s="5" customFormat="1" ht="13.5" customHeight="1" x14ac:dyDescent="0.25">
      <c r="A38" s="120" t="s">
        <v>181</v>
      </c>
      <c r="B38" s="489" t="s">
        <v>280</v>
      </c>
      <c r="C38" s="489" t="s">
        <v>280</v>
      </c>
      <c r="D38" s="489" t="s">
        <v>280</v>
      </c>
      <c r="E38" s="489" t="s">
        <v>280</v>
      </c>
      <c r="F38" s="489" t="s">
        <v>280</v>
      </c>
      <c r="G38" s="489" t="s">
        <v>280</v>
      </c>
      <c r="H38" s="490"/>
      <c r="I38" s="490"/>
      <c r="J38" s="489" t="s">
        <v>280</v>
      </c>
      <c r="K38" s="489" t="s">
        <v>280</v>
      </c>
      <c r="L38" s="491" t="s">
        <v>280</v>
      </c>
    </row>
    <row r="39" spans="1:12" s="5" customFormat="1" ht="13.5" customHeight="1" x14ac:dyDescent="0.25">
      <c r="A39" s="120" t="s">
        <v>177</v>
      </c>
      <c r="B39" s="489" t="s">
        <v>280</v>
      </c>
      <c r="C39" s="489" t="s">
        <v>280</v>
      </c>
      <c r="D39" s="489" t="s">
        <v>280</v>
      </c>
      <c r="E39" s="489" t="s">
        <v>280</v>
      </c>
      <c r="F39" s="489" t="s">
        <v>280</v>
      </c>
      <c r="G39" s="489" t="s">
        <v>280</v>
      </c>
      <c r="H39" s="490"/>
      <c r="I39" s="490"/>
      <c r="J39" s="489" t="s">
        <v>280</v>
      </c>
      <c r="K39" s="489" t="s">
        <v>280</v>
      </c>
      <c r="L39" s="491" t="s">
        <v>280</v>
      </c>
    </row>
    <row r="40" spans="1:12" s="5" customFormat="1" ht="13.5" customHeight="1" x14ac:dyDescent="0.25">
      <c r="A40" s="120" t="s">
        <v>178</v>
      </c>
      <c r="B40" s="489" t="s">
        <v>280</v>
      </c>
      <c r="C40" s="489">
        <v>1</v>
      </c>
      <c r="D40" s="489">
        <v>0.5</v>
      </c>
      <c r="E40" s="489" t="s">
        <v>280</v>
      </c>
      <c r="F40" s="489" t="s">
        <v>280</v>
      </c>
      <c r="G40" s="489" t="s">
        <v>280</v>
      </c>
      <c r="H40" s="490"/>
      <c r="I40" s="490"/>
      <c r="J40" s="489" t="s">
        <v>280</v>
      </c>
      <c r="K40" s="489" t="s">
        <v>280</v>
      </c>
      <c r="L40" s="491">
        <v>0.11</v>
      </c>
    </row>
    <row r="41" spans="1:12" s="5" customFormat="1" ht="13.5" customHeight="1" x14ac:dyDescent="0.25">
      <c r="A41" s="120" t="s">
        <v>179</v>
      </c>
      <c r="B41" s="489" t="s">
        <v>280</v>
      </c>
      <c r="C41" s="489" t="s">
        <v>280</v>
      </c>
      <c r="D41" s="489" t="s">
        <v>280</v>
      </c>
      <c r="E41" s="489" t="s">
        <v>280</v>
      </c>
      <c r="F41" s="489" t="s">
        <v>280</v>
      </c>
      <c r="G41" s="489" t="s">
        <v>280</v>
      </c>
      <c r="H41" s="490"/>
      <c r="I41" s="490"/>
      <c r="J41" s="489" t="s">
        <v>280</v>
      </c>
      <c r="K41" s="489">
        <v>0.05</v>
      </c>
      <c r="L41" s="491" t="s">
        <v>280</v>
      </c>
    </row>
    <row r="42" spans="1:12" s="5" customFormat="1" ht="13.5" customHeight="1" x14ac:dyDescent="0.25">
      <c r="A42" s="120" t="s">
        <v>182</v>
      </c>
      <c r="B42" s="489" t="s">
        <v>280</v>
      </c>
      <c r="C42" s="489" t="s">
        <v>280</v>
      </c>
      <c r="D42" s="489">
        <v>0.92</v>
      </c>
      <c r="E42" s="489" t="s">
        <v>280</v>
      </c>
      <c r="F42" s="489" t="s">
        <v>280</v>
      </c>
      <c r="G42" s="489">
        <v>0.08</v>
      </c>
      <c r="H42" s="490"/>
      <c r="I42" s="490"/>
      <c r="J42" s="489" t="s">
        <v>280</v>
      </c>
      <c r="K42" s="489">
        <v>0.1</v>
      </c>
      <c r="L42" s="491" t="s">
        <v>280</v>
      </c>
    </row>
    <row r="43" spans="1:12" s="5" customFormat="1" ht="13.5" customHeight="1" thickBot="1" x14ac:dyDescent="0.3">
      <c r="A43" s="120" t="s">
        <v>194</v>
      </c>
      <c r="B43" s="492" t="s">
        <v>280</v>
      </c>
      <c r="C43" s="492" t="s">
        <v>280</v>
      </c>
      <c r="D43" s="492">
        <v>0.5</v>
      </c>
      <c r="E43" s="492" t="s">
        <v>280</v>
      </c>
      <c r="F43" s="492" t="s">
        <v>280</v>
      </c>
      <c r="G43" s="492" t="s">
        <v>280</v>
      </c>
      <c r="H43" s="493"/>
      <c r="I43" s="493"/>
      <c r="J43" s="492" t="s">
        <v>280</v>
      </c>
      <c r="K43" s="492">
        <v>0.15</v>
      </c>
      <c r="L43" s="494" t="s">
        <v>280</v>
      </c>
    </row>
    <row r="44" spans="1:12" s="5" customFormat="1" ht="13.5" customHeight="1" x14ac:dyDescent="0.25">
      <c r="A44" s="98" t="s">
        <v>262</v>
      </c>
      <c r="B44" s="541">
        <v>0.3</v>
      </c>
      <c r="C44" s="541">
        <v>1</v>
      </c>
      <c r="D44" s="541">
        <v>2</v>
      </c>
      <c r="E44" s="541">
        <v>1</v>
      </c>
      <c r="F44" s="541" t="s">
        <v>280</v>
      </c>
      <c r="G44" s="541" t="s">
        <v>280</v>
      </c>
      <c r="H44" s="542"/>
      <c r="I44" s="542"/>
      <c r="J44" s="541">
        <v>0.41</v>
      </c>
      <c r="K44" s="541" t="s">
        <v>280</v>
      </c>
      <c r="L44" s="543">
        <v>0.2</v>
      </c>
    </row>
    <row r="45" spans="1:12" s="5" customFormat="1" ht="13.5" customHeight="1" x14ac:dyDescent="0.25">
      <c r="A45" s="120" t="s">
        <v>180</v>
      </c>
      <c r="B45" s="519">
        <v>0.3</v>
      </c>
      <c r="C45" s="519" t="s">
        <v>280</v>
      </c>
      <c r="D45" s="519" t="s">
        <v>280</v>
      </c>
      <c r="E45" s="519">
        <v>1</v>
      </c>
      <c r="F45" s="519" t="s">
        <v>280</v>
      </c>
      <c r="G45" s="519" t="s">
        <v>280</v>
      </c>
      <c r="H45" s="520"/>
      <c r="I45" s="520"/>
      <c r="J45" s="519" t="s">
        <v>280</v>
      </c>
      <c r="K45" s="519" t="s">
        <v>280</v>
      </c>
      <c r="L45" s="521">
        <v>0.2</v>
      </c>
    </row>
    <row r="46" spans="1:12" s="5" customFormat="1" ht="13.5" customHeight="1" x14ac:dyDescent="0.25">
      <c r="A46" s="120" t="s">
        <v>181</v>
      </c>
      <c r="B46" s="519" t="s">
        <v>280</v>
      </c>
      <c r="C46" s="519" t="s">
        <v>280</v>
      </c>
      <c r="D46" s="519" t="s">
        <v>280</v>
      </c>
      <c r="E46" s="519" t="s">
        <v>280</v>
      </c>
      <c r="F46" s="519" t="s">
        <v>280</v>
      </c>
      <c r="G46" s="519" t="s">
        <v>280</v>
      </c>
      <c r="H46" s="520"/>
      <c r="I46" s="520"/>
      <c r="J46" s="519" t="s">
        <v>280</v>
      </c>
      <c r="K46" s="519" t="s">
        <v>280</v>
      </c>
      <c r="L46" s="521" t="s">
        <v>280</v>
      </c>
    </row>
    <row r="47" spans="1:12" s="5" customFormat="1" ht="13.5" customHeight="1" x14ac:dyDescent="0.25">
      <c r="A47" s="120" t="s">
        <v>177</v>
      </c>
      <c r="B47" s="519" t="s">
        <v>280</v>
      </c>
      <c r="C47" s="519" t="s">
        <v>280</v>
      </c>
      <c r="D47" s="519" t="s">
        <v>280</v>
      </c>
      <c r="E47" s="519" t="s">
        <v>280</v>
      </c>
      <c r="F47" s="519" t="s">
        <v>280</v>
      </c>
      <c r="G47" s="519" t="s">
        <v>280</v>
      </c>
      <c r="H47" s="520"/>
      <c r="I47" s="520"/>
      <c r="J47" s="519" t="s">
        <v>280</v>
      </c>
      <c r="K47" s="519" t="s">
        <v>280</v>
      </c>
      <c r="L47" s="521" t="s">
        <v>280</v>
      </c>
    </row>
    <row r="48" spans="1:12" s="5" customFormat="1" ht="13.5" customHeight="1" x14ac:dyDescent="0.25">
      <c r="A48" s="120" t="s">
        <v>178</v>
      </c>
      <c r="B48" s="519" t="s">
        <v>280</v>
      </c>
      <c r="C48" s="519">
        <v>1</v>
      </c>
      <c r="D48" s="519" t="s">
        <v>280</v>
      </c>
      <c r="E48" s="519" t="s">
        <v>280</v>
      </c>
      <c r="F48" s="519" t="s">
        <v>280</v>
      </c>
      <c r="G48" s="519" t="s">
        <v>280</v>
      </c>
      <c r="H48" s="520"/>
      <c r="I48" s="520"/>
      <c r="J48" s="519">
        <v>0.41</v>
      </c>
      <c r="K48" s="519" t="s">
        <v>280</v>
      </c>
      <c r="L48" s="521" t="s">
        <v>280</v>
      </c>
    </row>
    <row r="49" spans="1:12" s="5" customFormat="1" ht="13.5" customHeight="1" x14ac:dyDescent="0.25">
      <c r="A49" s="120" t="s">
        <v>179</v>
      </c>
      <c r="B49" s="519" t="s">
        <v>280</v>
      </c>
      <c r="C49" s="519" t="s">
        <v>280</v>
      </c>
      <c r="D49" s="519">
        <v>1</v>
      </c>
      <c r="E49" s="519" t="s">
        <v>280</v>
      </c>
      <c r="F49" s="519" t="s">
        <v>280</v>
      </c>
      <c r="G49" s="519" t="s">
        <v>280</v>
      </c>
      <c r="H49" s="520"/>
      <c r="I49" s="520"/>
      <c r="J49" s="519" t="s">
        <v>280</v>
      </c>
      <c r="K49" s="519" t="s">
        <v>280</v>
      </c>
      <c r="L49" s="521" t="s">
        <v>280</v>
      </c>
    </row>
    <row r="50" spans="1:12" s="5" customFormat="1" ht="13.5" customHeight="1" x14ac:dyDescent="0.25">
      <c r="A50" s="120" t="s">
        <v>182</v>
      </c>
      <c r="B50" s="519" t="s">
        <v>280</v>
      </c>
      <c r="C50" s="519" t="s">
        <v>280</v>
      </c>
      <c r="D50" s="519">
        <v>1</v>
      </c>
      <c r="E50" s="519" t="s">
        <v>280</v>
      </c>
      <c r="F50" s="519" t="s">
        <v>280</v>
      </c>
      <c r="G50" s="519" t="s">
        <v>280</v>
      </c>
      <c r="H50" s="520"/>
      <c r="I50" s="520"/>
      <c r="J50" s="519" t="s">
        <v>280</v>
      </c>
      <c r="K50" s="519" t="s">
        <v>280</v>
      </c>
      <c r="L50" s="521" t="s">
        <v>280</v>
      </c>
    </row>
    <row r="51" spans="1:12" s="5" customFormat="1" ht="13.5" customHeight="1" thickBot="1" x14ac:dyDescent="0.3">
      <c r="A51" s="120" t="s">
        <v>194</v>
      </c>
      <c r="B51" s="522" t="s">
        <v>280</v>
      </c>
      <c r="C51" s="522">
        <v>1</v>
      </c>
      <c r="D51" s="522">
        <v>2</v>
      </c>
      <c r="E51" s="522">
        <v>1</v>
      </c>
      <c r="F51" s="522" t="s">
        <v>280</v>
      </c>
      <c r="G51" s="522" t="s">
        <v>280</v>
      </c>
      <c r="H51" s="523"/>
      <c r="I51" s="523"/>
      <c r="J51" s="522">
        <v>0.04</v>
      </c>
      <c r="K51" s="522" t="s">
        <v>280</v>
      </c>
      <c r="L51" s="524" t="s">
        <v>280</v>
      </c>
    </row>
    <row r="52" spans="1:12" s="5" customFormat="1" ht="13.5" customHeight="1" x14ac:dyDescent="0.25">
      <c r="A52" s="98" t="s">
        <v>263</v>
      </c>
      <c r="B52" s="541" t="s">
        <v>280</v>
      </c>
      <c r="C52" s="541" t="s">
        <v>280</v>
      </c>
      <c r="D52" s="541">
        <v>4.6399999999999997</v>
      </c>
      <c r="E52" s="541" t="s">
        <v>280</v>
      </c>
      <c r="F52" s="541">
        <v>2.25</v>
      </c>
      <c r="G52" s="541">
        <v>0.08</v>
      </c>
      <c r="H52" s="542"/>
      <c r="I52" s="542"/>
      <c r="J52" s="541" t="s">
        <v>280</v>
      </c>
      <c r="K52" s="541" t="s">
        <v>280</v>
      </c>
      <c r="L52" s="543">
        <v>3</v>
      </c>
    </row>
    <row r="53" spans="1:12" s="5" customFormat="1" ht="13.5" customHeight="1" x14ac:dyDescent="0.25">
      <c r="A53" s="120" t="s">
        <v>180</v>
      </c>
      <c r="B53" s="483" t="s">
        <v>280</v>
      </c>
      <c r="C53" s="483" t="s">
        <v>280</v>
      </c>
      <c r="D53" s="483">
        <v>1</v>
      </c>
      <c r="E53" s="483" t="s">
        <v>280</v>
      </c>
      <c r="F53" s="483" t="s">
        <v>280</v>
      </c>
      <c r="G53" s="483" t="s">
        <v>280</v>
      </c>
      <c r="H53" s="484"/>
      <c r="I53" s="484"/>
      <c r="J53" s="483" t="s">
        <v>280</v>
      </c>
      <c r="K53" s="483" t="s">
        <v>280</v>
      </c>
      <c r="L53" s="485" t="s">
        <v>280</v>
      </c>
    </row>
    <row r="54" spans="1:12" s="5" customFormat="1" ht="13.5" customHeight="1" x14ac:dyDescent="0.25">
      <c r="A54" s="120" t="s">
        <v>181</v>
      </c>
      <c r="B54" s="483" t="s">
        <v>280</v>
      </c>
      <c r="C54" s="483" t="s">
        <v>280</v>
      </c>
      <c r="D54" s="483" t="s">
        <v>280</v>
      </c>
      <c r="E54" s="483" t="s">
        <v>280</v>
      </c>
      <c r="F54" s="483" t="s">
        <v>280</v>
      </c>
      <c r="G54" s="483" t="s">
        <v>280</v>
      </c>
      <c r="H54" s="484"/>
      <c r="I54" s="484"/>
      <c r="J54" s="483" t="s">
        <v>280</v>
      </c>
      <c r="K54" s="483" t="s">
        <v>280</v>
      </c>
      <c r="L54" s="485">
        <v>1</v>
      </c>
    </row>
    <row r="55" spans="1:12" s="5" customFormat="1" ht="13.5" customHeight="1" x14ac:dyDescent="0.25">
      <c r="A55" s="120" t="s">
        <v>177</v>
      </c>
      <c r="B55" s="483" t="s">
        <v>280</v>
      </c>
      <c r="C55" s="483" t="s">
        <v>280</v>
      </c>
      <c r="D55" s="483" t="s">
        <v>280</v>
      </c>
      <c r="E55" s="483" t="s">
        <v>280</v>
      </c>
      <c r="F55" s="483" t="s">
        <v>280</v>
      </c>
      <c r="G55" s="483" t="s">
        <v>280</v>
      </c>
      <c r="H55" s="484"/>
      <c r="I55" s="484"/>
      <c r="J55" s="483" t="s">
        <v>280</v>
      </c>
      <c r="K55" s="483" t="s">
        <v>280</v>
      </c>
      <c r="L55" s="485" t="s">
        <v>280</v>
      </c>
    </row>
    <row r="56" spans="1:12" s="5" customFormat="1" ht="13.5" customHeight="1" x14ac:dyDescent="0.25">
      <c r="A56" s="120" t="s">
        <v>178</v>
      </c>
      <c r="B56" s="483" t="s">
        <v>280</v>
      </c>
      <c r="C56" s="483" t="s">
        <v>280</v>
      </c>
      <c r="D56" s="483">
        <v>2.64</v>
      </c>
      <c r="E56" s="483" t="s">
        <v>280</v>
      </c>
      <c r="F56" s="483" t="s">
        <v>280</v>
      </c>
      <c r="G56" s="483" t="s">
        <v>280</v>
      </c>
      <c r="H56" s="484"/>
      <c r="I56" s="484"/>
      <c r="J56" s="483" t="s">
        <v>280</v>
      </c>
      <c r="K56" s="483" t="s">
        <v>280</v>
      </c>
      <c r="L56" s="485" t="s">
        <v>280</v>
      </c>
    </row>
    <row r="57" spans="1:12" s="5" customFormat="1" ht="13.5" customHeight="1" x14ac:dyDescent="0.25">
      <c r="A57" s="120" t="s">
        <v>179</v>
      </c>
      <c r="B57" s="483" t="s">
        <v>280</v>
      </c>
      <c r="C57" s="483" t="s">
        <v>280</v>
      </c>
      <c r="D57" s="483" t="s">
        <v>280</v>
      </c>
      <c r="E57" s="483" t="s">
        <v>280</v>
      </c>
      <c r="F57" s="483">
        <v>1.25</v>
      </c>
      <c r="G57" s="483">
        <v>0.08</v>
      </c>
      <c r="H57" s="484"/>
      <c r="I57" s="484"/>
      <c r="J57" s="483" t="s">
        <v>280</v>
      </c>
      <c r="K57" s="483" t="s">
        <v>280</v>
      </c>
      <c r="L57" s="485" t="s">
        <v>280</v>
      </c>
    </row>
    <row r="58" spans="1:12" s="5" customFormat="1" ht="13.5" customHeight="1" x14ac:dyDescent="0.25">
      <c r="A58" s="120" t="s">
        <v>182</v>
      </c>
      <c r="B58" s="483" t="s">
        <v>280</v>
      </c>
      <c r="C58" s="483" t="s">
        <v>280</v>
      </c>
      <c r="D58" s="483">
        <v>1</v>
      </c>
      <c r="E58" s="483" t="s">
        <v>280</v>
      </c>
      <c r="F58" s="483">
        <v>1</v>
      </c>
      <c r="G58" s="483" t="s">
        <v>280</v>
      </c>
      <c r="H58" s="484"/>
      <c r="I58" s="484"/>
      <c r="J58" s="483" t="s">
        <v>280</v>
      </c>
      <c r="K58" s="483" t="s">
        <v>280</v>
      </c>
      <c r="L58" s="485">
        <v>2</v>
      </c>
    </row>
    <row r="59" spans="1:12" s="5" customFormat="1" ht="13.5" customHeight="1" thickBot="1" x14ac:dyDescent="0.3">
      <c r="A59" s="120" t="s">
        <v>194</v>
      </c>
      <c r="B59" s="486" t="s">
        <v>280</v>
      </c>
      <c r="C59" s="486" t="s">
        <v>280</v>
      </c>
      <c r="D59" s="486">
        <v>2.5</v>
      </c>
      <c r="E59" s="486" t="s">
        <v>280</v>
      </c>
      <c r="F59" s="486">
        <v>0.33</v>
      </c>
      <c r="G59" s="486" t="s">
        <v>280</v>
      </c>
      <c r="H59" s="487"/>
      <c r="I59" s="487"/>
      <c r="J59" s="486" t="s">
        <v>280</v>
      </c>
      <c r="K59" s="486" t="s">
        <v>280</v>
      </c>
      <c r="L59" s="488">
        <v>3</v>
      </c>
    </row>
    <row r="60" spans="1:12" s="5" customFormat="1" ht="15" x14ac:dyDescent="0.25">
      <c r="A60" s="98" t="s">
        <v>264</v>
      </c>
      <c r="B60" s="541" t="s">
        <v>280</v>
      </c>
      <c r="C60" s="541">
        <v>2.09</v>
      </c>
      <c r="D60" s="541">
        <v>5.41</v>
      </c>
      <c r="E60" s="541" t="s">
        <v>280</v>
      </c>
      <c r="F60" s="541" t="s">
        <v>280</v>
      </c>
      <c r="G60" s="541" t="s">
        <v>280</v>
      </c>
      <c r="H60" s="542"/>
      <c r="I60" s="542"/>
      <c r="J60" s="541">
        <v>1.36</v>
      </c>
      <c r="K60" s="541">
        <v>0.19</v>
      </c>
      <c r="L60" s="543" t="s">
        <v>280</v>
      </c>
    </row>
    <row r="61" spans="1:12" s="5" customFormat="1" ht="15" x14ac:dyDescent="0.25">
      <c r="A61" s="120" t="s">
        <v>180</v>
      </c>
      <c r="B61" s="513" t="s">
        <v>280</v>
      </c>
      <c r="C61" s="513" t="s">
        <v>280</v>
      </c>
      <c r="D61" s="513" t="s">
        <v>280</v>
      </c>
      <c r="E61" s="513" t="s">
        <v>280</v>
      </c>
      <c r="F61" s="513" t="s">
        <v>280</v>
      </c>
      <c r="G61" s="513" t="s">
        <v>280</v>
      </c>
      <c r="H61" s="514"/>
      <c r="I61" s="514"/>
      <c r="J61" s="513" t="s">
        <v>280</v>
      </c>
      <c r="K61" s="513">
        <v>0.11</v>
      </c>
      <c r="L61" s="515" t="s">
        <v>280</v>
      </c>
    </row>
    <row r="62" spans="1:12" s="5" customFormat="1" ht="15" x14ac:dyDescent="0.25">
      <c r="A62" s="120" t="s">
        <v>181</v>
      </c>
      <c r="B62" s="513" t="s">
        <v>280</v>
      </c>
      <c r="C62" s="513" t="s">
        <v>280</v>
      </c>
      <c r="D62" s="513">
        <v>1</v>
      </c>
      <c r="E62" s="513" t="s">
        <v>280</v>
      </c>
      <c r="F62" s="513" t="s">
        <v>280</v>
      </c>
      <c r="G62" s="513" t="s">
        <v>280</v>
      </c>
      <c r="H62" s="514"/>
      <c r="I62" s="514"/>
      <c r="J62" s="513" t="s">
        <v>280</v>
      </c>
      <c r="K62" s="513" t="s">
        <v>280</v>
      </c>
      <c r="L62" s="515" t="s">
        <v>280</v>
      </c>
    </row>
    <row r="63" spans="1:12" s="5" customFormat="1" ht="15" x14ac:dyDescent="0.25">
      <c r="A63" s="120" t="s">
        <v>177</v>
      </c>
      <c r="B63" s="513" t="s">
        <v>280</v>
      </c>
      <c r="C63" s="513" t="s">
        <v>280</v>
      </c>
      <c r="D63" s="513" t="s">
        <v>280</v>
      </c>
      <c r="E63" s="513" t="s">
        <v>280</v>
      </c>
      <c r="F63" s="513" t="s">
        <v>280</v>
      </c>
      <c r="G63" s="513" t="s">
        <v>280</v>
      </c>
      <c r="H63" s="514"/>
      <c r="I63" s="514"/>
      <c r="J63" s="513" t="s">
        <v>280</v>
      </c>
      <c r="K63" s="513" t="s">
        <v>280</v>
      </c>
      <c r="L63" s="515" t="s">
        <v>280</v>
      </c>
    </row>
    <row r="64" spans="1:12" s="5" customFormat="1" ht="15" x14ac:dyDescent="0.25">
      <c r="A64" s="120" t="s">
        <v>178</v>
      </c>
      <c r="B64" s="513" t="s">
        <v>280</v>
      </c>
      <c r="C64" s="513">
        <v>0.5</v>
      </c>
      <c r="D64" s="513">
        <v>3</v>
      </c>
      <c r="E64" s="513" t="s">
        <v>280</v>
      </c>
      <c r="F64" s="513" t="s">
        <v>280</v>
      </c>
      <c r="G64" s="513" t="s">
        <v>280</v>
      </c>
      <c r="H64" s="514"/>
      <c r="I64" s="514"/>
      <c r="J64" s="513" t="s">
        <v>280</v>
      </c>
      <c r="K64" s="513" t="s">
        <v>280</v>
      </c>
      <c r="L64" s="515" t="s">
        <v>280</v>
      </c>
    </row>
    <row r="65" spans="1:12" s="5" customFormat="1" ht="15" x14ac:dyDescent="0.25">
      <c r="A65" s="120" t="s">
        <v>179</v>
      </c>
      <c r="B65" s="513" t="s">
        <v>280</v>
      </c>
      <c r="C65" s="513" t="s">
        <v>280</v>
      </c>
      <c r="D65" s="513" t="s">
        <v>280</v>
      </c>
      <c r="E65" s="513" t="s">
        <v>280</v>
      </c>
      <c r="F65" s="513" t="s">
        <v>280</v>
      </c>
      <c r="G65" s="513" t="s">
        <v>280</v>
      </c>
      <c r="H65" s="514"/>
      <c r="I65" s="514"/>
      <c r="J65" s="513" t="s">
        <v>280</v>
      </c>
      <c r="K65" s="513">
        <v>0.04</v>
      </c>
      <c r="L65" s="515" t="s">
        <v>280</v>
      </c>
    </row>
    <row r="66" spans="1:12" s="5" customFormat="1" ht="15" x14ac:dyDescent="0.25">
      <c r="A66" s="120" t="s">
        <v>182</v>
      </c>
      <c r="B66" s="513" t="s">
        <v>280</v>
      </c>
      <c r="C66" s="513">
        <v>1.59</v>
      </c>
      <c r="D66" s="513">
        <v>1.41</v>
      </c>
      <c r="E66" s="513" t="s">
        <v>280</v>
      </c>
      <c r="F66" s="513" t="s">
        <v>280</v>
      </c>
      <c r="G66" s="513" t="s">
        <v>280</v>
      </c>
      <c r="H66" s="514"/>
      <c r="I66" s="514"/>
      <c r="J66" s="513">
        <v>1.36</v>
      </c>
      <c r="K66" s="513">
        <v>0.04</v>
      </c>
      <c r="L66" s="515" t="s">
        <v>280</v>
      </c>
    </row>
    <row r="67" spans="1:12" s="5" customFormat="1" ht="15" customHeight="1" thickBot="1" x14ac:dyDescent="0.3">
      <c r="A67" s="120" t="s">
        <v>194</v>
      </c>
      <c r="B67" s="516" t="s">
        <v>280</v>
      </c>
      <c r="C67" s="516" t="s">
        <v>280</v>
      </c>
      <c r="D67" s="516">
        <v>2</v>
      </c>
      <c r="E67" s="516" t="s">
        <v>280</v>
      </c>
      <c r="F67" s="516" t="s">
        <v>280</v>
      </c>
      <c r="G67" s="516" t="s">
        <v>280</v>
      </c>
      <c r="H67" s="517"/>
      <c r="I67" s="517"/>
      <c r="J67" s="516">
        <v>1.36</v>
      </c>
      <c r="K67" s="516">
        <v>0.11</v>
      </c>
      <c r="L67" s="518" t="s">
        <v>280</v>
      </c>
    </row>
    <row r="68" spans="1:12" s="5" customFormat="1" ht="12.75" customHeight="1" x14ac:dyDescent="0.2">
      <c r="A68" s="140" t="s">
        <v>279</v>
      </c>
      <c r="B68" s="164"/>
      <c r="C68" s="162"/>
      <c r="D68" s="162"/>
      <c r="E68" s="162"/>
      <c r="F68" s="162"/>
      <c r="G68" s="162"/>
      <c r="H68" s="162"/>
      <c r="I68" s="162"/>
      <c r="J68" s="162"/>
      <c r="K68" s="162"/>
      <c r="L68" s="471"/>
    </row>
    <row r="69" spans="1:12" s="5" customFormat="1" ht="12.75" customHeight="1" x14ac:dyDescent="0.2">
      <c r="A69" s="151" t="s">
        <v>275</v>
      </c>
      <c r="B69" s="467"/>
      <c r="C69" s="468"/>
      <c r="D69" s="468"/>
      <c r="E69" s="468"/>
      <c r="F69" s="468"/>
      <c r="G69" s="468"/>
      <c r="H69" s="468"/>
      <c r="I69" s="468"/>
      <c r="J69" s="468"/>
      <c r="K69" s="468"/>
      <c r="L69" s="473">
        <v>3.91</v>
      </c>
    </row>
    <row r="70" spans="1:12" s="5" customFormat="1" ht="15" customHeight="1" x14ac:dyDescent="0.2">
      <c r="A70" s="120" t="s">
        <v>180</v>
      </c>
      <c r="B70" s="27"/>
      <c r="C70" s="72"/>
      <c r="D70" s="72"/>
      <c r="E70" s="72"/>
      <c r="F70" s="72"/>
      <c r="G70" s="72"/>
      <c r="H70" s="72"/>
      <c r="I70" s="482"/>
      <c r="J70" s="72"/>
      <c r="K70" s="72"/>
      <c r="L70" s="474" t="s">
        <v>280</v>
      </c>
    </row>
    <row r="71" spans="1:12" s="5" customFormat="1" ht="15" customHeight="1" x14ac:dyDescent="0.2">
      <c r="A71" s="120" t="s">
        <v>181</v>
      </c>
      <c r="B71" s="27"/>
      <c r="C71" s="72"/>
      <c r="D71" s="72"/>
      <c r="E71" s="72"/>
      <c r="F71" s="72"/>
      <c r="G71" s="72"/>
      <c r="H71" s="72"/>
      <c r="I71" s="482"/>
      <c r="J71" s="72"/>
      <c r="K71" s="72"/>
      <c r="L71" s="474" t="s">
        <v>280</v>
      </c>
    </row>
    <row r="72" spans="1:12" s="5" customFormat="1" ht="15" customHeight="1" x14ac:dyDescent="0.2">
      <c r="A72" s="120" t="s">
        <v>177</v>
      </c>
      <c r="B72" s="27"/>
      <c r="C72" s="72"/>
      <c r="D72" s="72"/>
      <c r="E72" s="72"/>
      <c r="F72" s="72"/>
      <c r="G72" s="72"/>
      <c r="H72" s="72"/>
      <c r="I72" s="482"/>
      <c r="J72" s="72"/>
      <c r="K72" s="72"/>
      <c r="L72" s="474" t="s">
        <v>280</v>
      </c>
    </row>
    <row r="73" spans="1:12" s="5" customFormat="1" ht="15" customHeight="1" x14ac:dyDescent="0.2">
      <c r="A73" s="120" t="s">
        <v>178</v>
      </c>
      <c r="B73" s="27"/>
      <c r="C73" s="72"/>
      <c r="D73" s="72"/>
      <c r="E73" s="72"/>
      <c r="F73" s="72"/>
      <c r="G73" s="72"/>
      <c r="H73" s="72"/>
      <c r="I73" s="482"/>
      <c r="J73" s="72"/>
      <c r="K73" s="72"/>
      <c r="L73" s="474" t="s">
        <v>280</v>
      </c>
    </row>
    <row r="74" spans="1:12" s="5" customFormat="1" ht="15" customHeight="1" x14ac:dyDescent="0.2">
      <c r="A74" s="120" t="s">
        <v>179</v>
      </c>
      <c r="B74" s="27"/>
      <c r="C74" s="72"/>
      <c r="D74" s="72"/>
      <c r="E74" s="72"/>
      <c r="F74" s="72"/>
      <c r="G74" s="72"/>
      <c r="H74" s="72"/>
      <c r="I74" s="482"/>
      <c r="J74" s="72"/>
      <c r="K74" s="72"/>
      <c r="L74" s="474" t="s">
        <v>280</v>
      </c>
    </row>
    <row r="75" spans="1:12" s="5" customFormat="1" ht="15" customHeight="1" x14ac:dyDescent="0.2">
      <c r="A75" s="120" t="s">
        <v>182</v>
      </c>
      <c r="B75" s="159"/>
      <c r="C75" s="72"/>
      <c r="D75" s="72"/>
      <c r="E75" s="72"/>
      <c r="F75" s="72"/>
      <c r="G75" s="72"/>
      <c r="H75" s="72"/>
      <c r="I75" s="482"/>
      <c r="J75" s="72"/>
      <c r="K75" s="72"/>
      <c r="L75" s="474">
        <v>3.91</v>
      </c>
    </row>
    <row r="76" spans="1:12" s="5" customFormat="1" ht="15" customHeight="1" x14ac:dyDescent="0.2">
      <c r="A76" s="120" t="s">
        <v>194</v>
      </c>
      <c r="B76" s="159"/>
      <c r="C76" s="72"/>
      <c r="D76" s="72"/>
      <c r="E76" s="72"/>
      <c r="F76" s="72"/>
      <c r="G76" s="72"/>
      <c r="H76" s="72"/>
      <c r="I76" s="482"/>
      <c r="J76" s="72"/>
      <c r="K76" s="72"/>
      <c r="L76" s="474">
        <v>3.91</v>
      </c>
    </row>
    <row r="77" spans="1:12" s="5" customFormat="1" ht="15" customHeight="1" x14ac:dyDescent="0.2">
      <c r="A77" s="151" t="s">
        <v>276</v>
      </c>
      <c r="B77" s="458"/>
      <c r="C77" s="472"/>
      <c r="D77" s="472"/>
      <c r="E77" s="472"/>
      <c r="F77" s="472"/>
      <c r="G77" s="472"/>
      <c r="H77" s="472"/>
      <c r="I77" s="477"/>
      <c r="J77" s="472"/>
      <c r="K77" s="472"/>
      <c r="L77" s="469">
        <v>0.59</v>
      </c>
    </row>
    <row r="78" spans="1:12" s="5" customFormat="1" ht="15" customHeight="1" x14ac:dyDescent="0.2">
      <c r="A78" s="120" t="s">
        <v>180</v>
      </c>
      <c r="B78" s="159"/>
      <c r="C78" s="72"/>
      <c r="D78" s="72"/>
      <c r="E78" s="72"/>
      <c r="F78" s="72"/>
      <c r="G78" s="72"/>
      <c r="H78" s="72"/>
      <c r="I78" s="482"/>
      <c r="J78" s="72"/>
      <c r="K78" s="72"/>
      <c r="L78" s="163"/>
    </row>
    <row r="79" spans="1:12" s="5" customFormat="1" ht="15" customHeight="1" x14ac:dyDescent="0.2">
      <c r="A79" s="120" t="s">
        <v>181</v>
      </c>
      <c r="B79" s="159"/>
      <c r="C79" s="72"/>
      <c r="D79" s="72"/>
      <c r="E79" s="72"/>
      <c r="F79" s="72"/>
      <c r="G79" s="72"/>
      <c r="H79" s="72"/>
      <c r="I79" s="482"/>
      <c r="J79" s="72"/>
      <c r="K79" s="72"/>
      <c r="L79" s="163"/>
    </row>
    <row r="80" spans="1:12" s="5" customFormat="1" ht="15" customHeight="1" x14ac:dyDescent="0.2">
      <c r="A80" s="120" t="s">
        <v>177</v>
      </c>
      <c r="B80" s="159"/>
      <c r="C80" s="72"/>
      <c r="D80" s="72"/>
      <c r="E80" s="72"/>
      <c r="F80" s="72"/>
      <c r="G80" s="72"/>
      <c r="H80" s="72"/>
      <c r="I80" s="482"/>
      <c r="J80" s="72"/>
      <c r="K80" s="72"/>
      <c r="L80" s="163"/>
    </row>
    <row r="81" spans="1:12" s="5" customFormat="1" ht="15" customHeight="1" x14ac:dyDescent="0.2">
      <c r="A81" s="120" t="s">
        <v>178</v>
      </c>
      <c r="B81" s="159"/>
      <c r="C81" s="72"/>
      <c r="D81" s="72"/>
      <c r="E81" s="72"/>
      <c r="F81" s="72"/>
      <c r="G81" s="72"/>
      <c r="H81" s="72"/>
      <c r="I81" s="482"/>
      <c r="J81" s="72"/>
      <c r="K81" s="72"/>
      <c r="L81" s="163"/>
    </row>
    <row r="82" spans="1:12" s="5" customFormat="1" ht="15" customHeight="1" x14ac:dyDescent="0.2">
      <c r="A82" s="120" t="s">
        <v>179</v>
      </c>
      <c r="B82" s="159"/>
      <c r="C82" s="72"/>
      <c r="D82" s="72"/>
      <c r="E82" s="72"/>
      <c r="F82" s="72"/>
      <c r="G82" s="72"/>
      <c r="H82" s="72"/>
      <c r="I82" s="482"/>
      <c r="J82" s="72"/>
      <c r="K82" s="72"/>
      <c r="L82" s="163"/>
    </row>
    <row r="83" spans="1:12" s="5" customFormat="1" ht="15" customHeight="1" x14ac:dyDescent="0.2">
      <c r="A83" s="120" t="s">
        <v>182</v>
      </c>
      <c r="B83" s="159"/>
      <c r="C83" s="72"/>
      <c r="D83" s="72"/>
      <c r="E83" s="72"/>
      <c r="F83" s="72"/>
      <c r="G83" s="72"/>
      <c r="H83" s="72"/>
      <c r="I83" s="482"/>
      <c r="J83" s="72"/>
      <c r="K83" s="72"/>
      <c r="L83" s="163">
        <v>0.59</v>
      </c>
    </row>
    <row r="84" spans="1:12" s="5" customFormat="1" ht="15" customHeight="1" x14ac:dyDescent="0.2">
      <c r="A84" s="120" t="s">
        <v>194</v>
      </c>
      <c r="B84" s="159"/>
      <c r="C84" s="72"/>
      <c r="D84" s="72"/>
      <c r="E84" s="72"/>
      <c r="F84" s="72"/>
      <c r="G84" s="72"/>
      <c r="H84" s="72"/>
      <c r="I84" s="482"/>
      <c r="J84" s="475"/>
      <c r="K84" s="475"/>
      <c r="L84" s="476">
        <v>0.59</v>
      </c>
    </row>
    <row r="85" spans="1:12" s="5" customFormat="1" ht="15" customHeight="1" x14ac:dyDescent="0.2">
      <c r="A85" s="151" t="s">
        <v>277</v>
      </c>
      <c r="B85" s="458"/>
      <c r="C85" s="472"/>
      <c r="D85" s="472"/>
      <c r="E85" s="472"/>
      <c r="F85" s="472"/>
      <c r="G85" s="472"/>
      <c r="H85" s="472"/>
      <c r="I85" s="477"/>
      <c r="J85" s="540">
        <v>1.48</v>
      </c>
      <c r="K85" s="540">
        <v>3.75</v>
      </c>
      <c r="L85" s="470">
        <v>5.58</v>
      </c>
    </row>
    <row r="86" spans="1:12" s="5" customFormat="1" ht="15" customHeight="1" x14ac:dyDescent="0.2">
      <c r="A86" s="120" t="s">
        <v>180</v>
      </c>
      <c r="B86" s="159"/>
      <c r="C86" s="72"/>
      <c r="D86" s="72"/>
      <c r="E86" s="72"/>
      <c r="F86" s="72"/>
      <c r="G86" s="72"/>
      <c r="H86" s="72"/>
      <c r="I86" s="482"/>
      <c r="J86" s="478" t="s">
        <v>280</v>
      </c>
      <c r="K86" s="478">
        <v>0.24</v>
      </c>
      <c r="L86" s="479" t="s">
        <v>280</v>
      </c>
    </row>
    <row r="87" spans="1:12" s="5" customFormat="1" ht="15" customHeight="1" x14ac:dyDescent="0.2">
      <c r="A87" s="120" t="s">
        <v>181</v>
      </c>
      <c r="B87" s="159"/>
      <c r="C87" s="72"/>
      <c r="D87" s="72"/>
      <c r="E87" s="72"/>
      <c r="F87" s="72"/>
      <c r="G87" s="72"/>
      <c r="H87" s="72"/>
      <c r="I87" s="482"/>
      <c r="J87" s="478">
        <v>0.65</v>
      </c>
      <c r="K87" s="478" t="s">
        <v>280</v>
      </c>
      <c r="L87" s="479" t="s">
        <v>280</v>
      </c>
    </row>
    <row r="88" spans="1:12" s="5" customFormat="1" ht="15" customHeight="1" x14ac:dyDescent="0.2">
      <c r="A88" s="120" t="s">
        <v>177</v>
      </c>
      <c r="B88" s="159"/>
      <c r="C88" s="72"/>
      <c r="D88" s="72"/>
      <c r="E88" s="72"/>
      <c r="F88" s="72"/>
      <c r="G88" s="72"/>
      <c r="H88" s="72"/>
      <c r="I88" s="482"/>
      <c r="J88" s="478" t="s">
        <v>280</v>
      </c>
      <c r="K88" s="478">
        <v>0.35</v>
      </c>
      <c r="L88" s="479" t="s">
        <v>280</v>
      </c>
    </row>
    <row r="89" spans="1:12" s="5" customFormat="1" ht="15" customHeight="1" x14ac:dyDescent="0.2">
      <c r="A89" s="120" t="s">
        <v>178</v>
      </c>
      <c r="B89" s="159"/>
      <c r="C89" s="72"/>
      <c r="D89" s="72" t="s">
        <v>269</v>
      </c>
      <c r="E89" s="72"/>
      <c r="F89" s="72"/>
      <c r="G89" s="72"/>
      <c r="H89" s="72"/>
      <c r="I89" s="482"/>
      <c r="J89" s="478" t="s">
        <v>280</v>
      </c>
      <c r="K89" s="478">
        <v>1.0900000000000001</v>
      </c>
      <c r="L89" s="479">
        <v>5.58</v>
      </c>
    </row>
    <row r="90" spans="1:12" s="5" customFormat="1" ht="15" customHeight="1" x14ac:dyDescent="0.2">
      <c r="A90" s="120" t="s">
        <v>179</v>
      </c>
      <c r="B90" s="159"/>
      <c r="C90" s="72"/>
      <c r="D90" s="72"/>
      <c r="E90" s="72"/>
      <c r="F90" s="72"/>
      <c r="G90" s="72"/>
      <c r="H90" s="72"/>
      <c r="I90" s="482"/>
      <c r="J90" s="478" t="s">
        <v>280</v>
      </c>
      <c r="K90" s="478">
        <v>0.67</v>
      </c>
      <c r="L90" s="479" t="s">
        <v>280</v>
      </c>
    </row>
    <row r="91" spans="1:12" s="5" customFormat="1" ht="15" customHeight="1" x14ac:dyDescent="0.2">
      <c r="A91" s="120" t="s">
        <v>182</v>
      </c>
      <c r="B91" s="159"/>
      <c r="C91" s="72"/>
      <c r="D91" s="72"/>
      <c r="E91" s="72"/>
      <c r="F91" s="72"/>
      <c r="G91" s="72"/>
      <c r="H91" s="72"/>
      <c r="I91" s="482"/>
      <c r="J91" s="478">
        <v>0.83</v>
      </c>
      <c r="K91" s="478">
        <v>1.4</v>
      </c>
      <c r="L91" s="479" t="s">
        <v>280</v>
      </c>
    </row>
    <row r="92" spans="1:12" s="5" customFormat="1" ht="15" customHeight="1" thickBot="1" x14ac:dyDescent="0.25">
      <c r="A92" s="120" t="s">
        <v>194</v>
      </c>
      <c r="B92" s="27"/>
      <c r="C92" s="72"/>
      <c r="D92" s="72"/>
      <c r="E92" s="72"/>
      <c r="F92" s="72"/>
      <c r="G92" s="72"/>
      <c r="H92" s="72"/>
      <c r="I92" s="482"/>
      <c r="J92" s="480">
        <v>0.76</v>
      </c>
      <c r="K92" s="480">
        <v>0.6</v>
      </c>
      <c r="L92" s="481">
        <v>2</v>
      </c>
    </row>
    <row r="93" spans="1:12" ht="15" x14ac:dyDescent="0.25">
      <c r="A93" s="50" t="s">
        <v>87</v>
      </c>
      <c r="B93" s="533">
        <v>0.3</v>
      </c>
      <c r="C93" s="533">
        <v>7.59</v>
      </c>
      <c r="D93" s="533">
        <v>18.88</v>
      </c>
      <c r="E93" s="533">
        <v>1</v>
      </c>
      <c r="F93" s="533">
        <v>2.25</v>
      </c>
      <c r="G93" s="533">
        <v>0.16</v>
      </c>
      <c r="H93" s="534"/>
      <c r="I93" s="534"/>
      <c r="J93" s="533">
        <v>3.25</v>
      </c>
      <c r="K93" s="533">
        <v>4.09</v>
      </c>
      <c r="L93" s="535">
        <v>14.13</v>
      </c>
    </row>
    <row r="94" spans="1:12" ht="15" x14ac:dyDescent="0.25">
      <c r="A94" s="120" t="s">
        <v>180</v>
      </c>
      <c r="B94" s="531">
        <v>0.3</v>
      </c>
      <c r="C94" s="531" t="s">
        <v>280</v>
      </c>
      <c r="D94" s="531">
        <v>1</v>
      </c>
      <c r="E94" s="531">
        <v>1</v>
      </c>
      <c r="F94" s="531" t="s">
        <v>280</v>
      </c>
      <c r="G94" s="531" t="s">
        <v>280</v>
      </c>
      <c r="H94" s="532"/>
      <c r="I94" s="532"/>
      <c r="J94" s="531" t="s">
        <v>280</v>
      </c>
      <c r="K94" s="531">
        <v>0.35</v>
      </c>
      <c r="L94" s="536">
        <v>0.27</v>
      </c>
    </row>
    <row r="95" spans="1:12" ht="15" x14ac:dyDescent="0.25">
      <c r="A95" s="120" t="s">
        <v>181</v>
      </c>
      <c r="B95" s="531" t="s">
        <v>280</v>
      </c>
      <c r="C95" s="531" t="s">
        <v>280</v>
      </c>
      <c r="D95" s="531">
        <v>1</v>
      </c>
      <c r="E95" s="531" t="s">
        <v>280</v>
      </c>
      <c r="F95" s="531" t="s">
        <v>280</v>
      </c>
      <c r="G95" s="531" t="s">
        <v>280</v>
      </c>
      <c r="H95" s="532"/>
      <c r="I95" s="532"/>
      <c r="J95" s="531">
        <v>0.65</v>
      </c>
      <c r="K95" s="531" t="s">
        <v>280</v>
      </c>
      <c r="L95" s="536">
        <v>1</v>
      </c>
    </row>
    <row r="96" spans="1:12" ht="15" x14ac:dyDescent="0.25">
      <c r="A96" s="120" t="s">
        <v>177</v>
      </c>
      <c r="B96" s="531" t="s">
        <v>280</v>
      </c>
      <c r="C96" s="531" t="s">
        <v>280</v>
      </c>
      <c r="D96" s="531" t="s">
        <v>280</v>
      </c>
      <c r="E96" s="531" t="s">
        <v>280</v>
      </c>
      <c r="F96" s="531" t="s">
        <v>280</v>
      </c>
      <c r="G96" s="531" t="s">
        <v>280</v>
      </c>
      <c r="H96" s="532"/>
      <c r="I96" s="532"/>
      <c r="J96" s="531" t="s">
        <v>280</v>
      </c>
      <c r="K96" s="531">
        <v>0.35</v>
      </c>
      <c r="L96" s="536" t="s">
        <v>280</v>
      </c>
    </row>
    <row r="97" spans="1:12" ht="15" x14ac:dyDescent="0.25">
      <c r="A97" s="120" t="s">
        <v>178</v>
      </c>
      <c r="B97" s="531" t="s">
        <v>280</v>
      </c>
      <c r="C97" s="531">
        <v>5</v>
      </c>
      <c r="D97" s="531">
        <v>10.42</v>
      </c>
      <c r="E97" s="531" t="s">
        <v>280</v>
      </c>
      <c r="F97" s="531" t="s">
        <v>280</v>
      </c>
      <c r="G97" s="531" t="s">
        <v>280</v>
      </c>
      <c r="H97" s="532"/>
      <c r="I97" s="532"/>
      <c r="J97" s="531">
        <v>0.41</v>
      </c>
      <c r="K97" s="531">
        <v>1.0900000000000001</v>
      </c>
      <c r="L97" s="536">
        <v>6.36</v>
      </c>
    </row>
    <row r="98" spans="1:12" ht="15" x14ac:dyDescent="0.25">
      <c r="A98" s="120" t="s">
        <v>179</v>
      </c>
      <c r="B98" s="531" t="s">
        <v>280</v>
      </c>
      <c r="C98" s="531">
        <v>1</v>
      </c>
      <c r="D98" s="531">
        <v>2</v>
      </c>
      <c r="E98" s="531" t="s">
        <v>280</v>
      </c>
      <c r="F98" s="531">
        <v>1.25</v>
      </c>
      <c r="G98" s="531">
        <v>0.08</v>
      </c>
      <c r="H98" s="532"/>
      <c r="I98" s="532"/>
      <c r="J98" s="531" t="s">
        <v>280</v>
      </c>
      <c r="K98" s="531">
        <v>0.76</v>
      </c>
      <c r="L98" s="536" t="s">
        <v>280</v>
      </c>
    </row>
    <row r="99" spans="1:12" ht="15" x14ac:dyDescent="0.25">
      <c r="A99" s="120" t="s">
        <v>182</v>
      </c>
      <c r="B99" s="531" t="s">
        <v>280</v>
      </c>
      <c r="C99" s="531">
        <v>1.59</v>
      </c>
      <c r="D99" s="531">
        <v>4.46</v>
      </c>
      <c r="E99" s="531" t="s">
        <v>280</v>
      </c>
      <c r="F99" s="531">
        <v>1</v>
      </c>
      <c r="G99" s="531">
        <v>0.08</v>
      </c>
      <c r="H99" s="532"/>
      <c r="I99" s="532"/>
      <c r="J99" s="531">
        <v>2.19</v>
      </c>
      <c r="K99" s="531">
        <v>1.54</v>
      </c>
      <c r="L99" s="536">
        <v>6.5</v>
      </c>
    </row>
    <row r="100" spans="1:12" ht="14.25" customHeight="1" thickBot="1" x14ac:dyDescent="0.3">
      <c r="A100" s="165" t="s">
        <v>194</v>
      </c>
      <c r="B100" s="537" t="s">
        <v>280</v>
      </c>
      <c r="C100" s="537">
        <v>3</v>
      </c>
      <c r="D100" s="537">
        <v>10.210000000000001</v>
      </c>
      <c r="E100" s="537">
        <v>1</v>
      </c>
      <c r="F100" s="537">
        <v>0.33</v>
      </c>
      <c r="G100" s="537" t="s">
        <v>280</v>
      </c>
      <c r="H100" s="538"/>
      <c r="I100" s="538"/>
      <c r="J100" s="537">
        <v>2.16</v>
      </c>
      <c r="K100" s="537">
        <v>0.86</v>
      </c>
      <c r="L100" s="539">
        <v>10.17</v>
      </c>
    </row>
    <row r="101" spans="1:12" x14ac:dyDescent="0.2">
      <c r="B101" s="166"/>
    </row>
    <row r="102" spans="1:12" ht="12.75" customHeight="1" x14ac:dyDescent="0.2">
      <c r="A102" s="1133"/>
      <c r="B102" s="1133"/>
      <c r="C102" s="1133"/>
      <c r="D102" s="1133"/>
      <c r="E102" s="1133"/>
      <c r="F102" s="1133"/>
      <c r="G102" s="1133"/>
      <c r="H102" s="1133"/>
      <c r="I102" s="1133"/>
      <c r="J102" s="1133"/>
      <c r="K102" s="1133"/>
      <c r="L102" s="1133"/>
    </row>
    <row r="103" spans="1:12" x14ac:dyDescent="0.2">
      <c r="B103" s="166"/>
    </row>
    <row r="104" spans="1:12" x14ac:dyDescent="0.2">
      <c r="B104" s="166"/>
    </row>
    <row r="105" spans="1:12" x14ac:dyDescent="0.2">
      <c r="B105" s="166"/>
    </row>
    <row r="106" spans="1:12" x14ac:dyDescent="0.2">
      <c r="B106" s="166"/>
    </row>
    <row r="107" spans="1:12" x14ac:dyDescent="0.2">
      <c r="B107" s="166"/>
    </row>
    <row r="108" spans="1:12" x14ac:dyDescent="0.2">
      <c r="B108" s="166"/>
    </row>
    <row r="109" spans="1:12" x14ac:dyDescent="0.2">
      <c r="B109" s="166"/>
    </row>
    <row r="110" spans="1:12" x14ac:dyDescent="0.2">
      <c r="B110" s="166"/>
    </row>
    <row r="111" spans="1:12" x14ac:dyDescent="0.2">
      <c r="B111" s="166"/>
    </row>
    <row r="112" spans="1:12" x14ac:dyDescent="0.2">
      <c r="B112" s="166"/>
    </row>
    <row r="113" spans="2:2" x14ac:dyDescent="0.2">
      <c r="B113" s="166"/>
    </row>
    <row r="114" spans="2:2" x14ac:dyDescent="0.2">
      <c r="B114" s="166"/>
    </row>
    <row r="115" spans="2:2" x14ac:dyDescent="0.2">
      <c r="B115" s="166"/>
    </row>
    <row r="116" spans="2:2" x14ac:dyDescent="0.2">
      <c r="B116" s="166"/>
    </row>
    <row r="117" spans="2:2" x14ac:dyDescent="0.2">
      <c r="B117" s="166"/>
    </row>
    <row r="118" spans="2:2" x14ac:dyDescent="0.2">
      <c r="B118" s="166"/>
    </row>
  </sheetData>
  <sheetProtection password="CC2B" sheet="1" objects="1" scenarios="1"/>
  <mergeCells count="6">
    <mergeCell ref="A102:L102"/>
    <mergeCell ref="A1:L1"/>
    <mergeCell ref="B2:G2"/>
    <mergeCell ref="L2:L3"/>
    <mergeCell ref="H2:K2"/>
    <mergeCell ref="A2:A3"/>
  </mergeCells>
  <pageMargins left="0.70866141732283472" right="0.70866141732283472" top="0.74803149606299213" bottom="0.74803149606299213" header="0.31496062992125984" footer="0.31496062992125984"/>
  <pageSetup paperSize="9" scale="64" firstPageNumber="25" orientation="landscape" useFirstPageNumber="1" r:id="rId1"/>
  <headerFooter>
    <oddFooter>&amp;C&amp;P</oddFooter>
  </headerFooter>
  <rowBreaks count="1" manualBreakCount="1">
    <brk id="51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3"/>
  <dimension ref="A1:E26"/>
  <sheetViews>
    <sheetView zoomScaleNormal="100" workbookViewId="0">
      <selection activeCell="K23" sqref="K23"/>
    </sheetView>
  </sheetViews>
  <sheetFormatPr defaultColWidth="9.140625" defaultRowHeight="12.75" x14ac:dyDescent="0.2"/>
  <cols>
    <col min="1" max="1" width="26.85546875" style="2" customWidth="1"/>
    <col min="2" max="2" width="7.42578125" style="1" customWidth="1"/>
    <col min="3" max="3" width="10.7109375" style="1" customWidth="1"/>
    <col min="4" max="4" width="16.85546875" style="1" customWidth="1"/>
    <col min="5" max="5" width="14.5703125" style="1" customWidth="1"/>
    <col min="6" max="16384" width="9.140625" style="1"/>
  </cols>
  <sheetData>
    <row r="1" spans="1:5" ht="42.75" customHeight="1" x14ac:dyDescent="0.2">
      <c r="A1" s="1141" t="s">
        <v>174</v>
      </c>
      <c r="B1" s="1142"/>
      <c r="C1" s="1143"/>
      <c r="D1" s="1143"/>
      <c r="E1" s="1144"/>
    </row>
    <row r="2" spans="1:5" s="4" customFormat="1" ht="38.25" customHeight="1" x14ac:dyDescent="0.2">
      <c r="A2" s="1038" t="s">
        <v>256</v>
      </c>
      <c r="B2" s="999" t="s">
        <v>38</v>
      </c>
      <c r="C2" s="1140"/>
      <c r="D2" s="1001"/>
      <c r="E2" s="1146" t="s">
        <v>338</v>
      </c>
    </row>
    <row r="3" spans="1:5" s="4" customFormat="1" ht="15" customHeight="1" x14ac:dyDescent="0.2">
      <c r="A3" s="1149"/>
      <c r="B3" s="1145" t="s">
        <v>339</v>
      </c>
      <c r="C3" s="1145"/>
      <c r="D3" s="1033" t="s">
        <v>340</v>
      </c>
      <c r="E3" s="1147"/>
    </row>
    <row r="4" spans="1:5" s="4" customFormat="1" ht="51" x14ac:dyDescent="0.2">
      <c r="A4" s="1150"/>
      <c r="B4" s="46" t="s">
        <v>68</v>
      </c>
      <c r="C4" s="46" t="s">
        <v>103</v>
      </c>
      <c r="D4" s="1033"/>
      <c r="E4" s="1148"/>
    </row>
    <row r="5" spans="1:5" s="5" customFormat="1" x14ac:dyDescent="0.2">
      <c r="A5" s="61" t="s">
        <v>257</v>
      </c>
      <c r="B5" s="25"/>
      <c r="C5" s="45"/>
      <c r="D5" s="45"/>
      <c r="E5" s="28"/>
    </row>
    <row r="6" spans="1:5" s="5" customFormat="1" x14ac:dyDescent="0.2">
      <c r="A6" s="24" t="s">
        <v>244</v>
      </c>
      <c r="B6" s="26"/>
      <c r="C6" s="78"/>
      <c r="D6" s="78"/>
      <c r="E6" s="22"/>
    </row>
    <row r="7" spans="1:5" s="5" customFormat="1" x14ac:dyDescent="0.2">
      <c r="A7" s="24" t="s">
        <v>90</v>
      </c>
      <c r="B7" s="26"/>
      <c r="C7" s="78"/>
      <c r="D7" s="78"/>
      <c r="E7" s="22"/>
    </row>
    <row r="8" spans="1:5" s="5" customFormat="1" x14ac:dyDescent="0.2">
      <c r="A8" s="24" t="s">
        <v>245</v>
      </c>
      <c r="B8" s="27"/>
      <c r="C8" s="79"/>
      <c r="D8" s="79">
        <v>1</v>
      </c>
      <c r="E8" s="22">
        <v>36</v>
      </c>
    </row>
    <row r="9" spans="1:5" s="5" customFormat="1" x14ac:dyDescent="0.2">
      <c r="A9" s="24" t="s">
        <v>90</v>
      </c>
      <c r="B9" s="27"/>
      <c r="C9" s="79"/>
      <c r="D9" s="79">
        <v>0</v>
      </c>
      <c r="E9" s="22"/>
    </row>
    <row r="10" spans="1:5" s="5" customFormat="1" x14ac:dyDescent="0.2">
      <c r="A10" s="420" t="s">
        <v>259</v>
      </c>
      <c r="B10" s="459"/>
      <c r="C10" s="458"/>
      <c r="D10" s="458"/>
      <c r="E10" s="28"/>
    </row>
    <row r="11" spans="1:5" s="5" customFormat="1" x14ac:dyDescent="0.2">
      <c r="A11" s="24" t="s">
        <v>244</v>
      </c>
      <c r="B11" s="27"/>
      <c r="C11" s="79"/>
      <c r="D11" s="79"/>
      <c r="E11" s="356"/>
    </row>
    <row r="12" spans="1:5" s="5" customFormat="1" x14ac:dyDescent="0.2">
      <c r="A12" s="24" t="s">
        <v>90</v>
      </c>
      <c r="B12" s="27"/>
      <c r="C12" s="79"/>
      <c r="D12" s="79"/>
      <c r="E12" s="356"/>
    </row>
    <row r="13" spans="1:5" s="5" customFormat="1" x14ac:dyDescent="0.2">
      <c r="A13" s="24" t="s">
        <v>245</v>
      </c>
      <c r="B13" s="27"/>
      <c r="C13" s="79"/>
      <c r="D13" s="79">
        <v>1</v>
      </c>
      <c r="E13" s="356">
        <v>49</v>
      </c>
    </row>
    <row r="14" spans="1:5" s="5" customFormat="1" x14ac:dyDescent="0.2">
      <c r="A14" s="24" t="s">
        <v>90</v>
      </c>
      <c r="B14" s="27"/>
      <c r="C14" s="79"/>
      <c r="D14" s="79">
        <v>0</v>
      </c>
      <c r="E14" s="356"/>
    </row>
    <row r="15" spans="1:5" s="5" customFormat="1" x14ac:dyDescent="0.2">
      <c r="A15" s="61" t="s">
        <v>264</v>
      </c>
      <c r="B15" s="25"/>
      <c r="C15" s="45"/>
      <c r="D15" s="45"/>
      <c r="E15" s="28"/>
    </row>
    <row r="16" spans="1:5" s="5" customFormat="1" x14ac:dyDescent="0.2">
      <c r="A16" s="24" t="s">
        <v>244</v>
      </c>
      <c r="B16" s="26"/>
      <c r="C16" s="78"/>
      <c r="D16" s="78"/>
      <c r="E16" s="22"/>
    </row>
    <row r="17" spans="1:5" s="5" customFormat="1" x14ac:dyDescent="0.2">
      <c r="A17" s="24" t="s">
        <v>90</v>
      </c>
      <c r="B17" s="26"/>
      <c r="C17" s="78"/>
      <c r="D17" s="78"/>
      <c r="E17" s="22"/>
    </row>
    <row r="18" spans="1:5" s="5" customFormat="1" x14ac:dyDescent="0.2">
      <c r="A18" s="24" t="s">
        <v>245</v>
      </c>
      <c r="B18" s="27"/>
      <c r="C18" s="79"/>
      <c r="D18" s="79">
        <v>2</v>
      </c>
      <c r="E18" s="22">
        <v>46.5</v>
      </c>
    </row>
    <row r="19" spans="1:5" s="5" customFormat="1" x14ac:dyDescent="0.2">
      <c r="A19" s="24" t="s">
        <v>90</v>
      </c>
      <c r="B19" s="27"/>
      <c r="C19" s="79"/>
      <c r="D19" s="79">
        <v>0</v>
      </c>
      <c r="E19" s="22"/>
    </row>
    <row r="20" spans="1:5" x14ac:dyDescent="0.2">
      <c r="A20" s="21" t="s">
        <v>65</v>
      </c>
      <c r="B20" s="9"/>
      <c r="C20" s="80"/>
      <c r="D20" s="80"/>
      <c r="E20" s="14"/>
    </row>
    <row r="21" spans="1:5" x14ac:dyDescent="0.2">
      <c r="A21" s="10" t="s">
        <v>90</v>
      </c>
      <c r="B21" s="8"/>
      <c r="C21" s="69"/>
      <c r="D21" s="69"/>
      <c r="E21" s="22"/>
    </row>
    <row r="22" spans="1:5" x14ac:dyDescent="0.2">
      <c r="A22" s="21" t="s">
        <v>66</v>
      </c>
      <c r="B22" s="9"/>
      <c r="C22" s="80"/>
      <c r="D22" s="465">
        <v>4</v>
      </c>
      <c r="E22" s="14">
        <v>32.799999999999997</v>
      </c>
    </row>
    <row r="23" spans="1:5" ht="13.5" thickBot="1" x14ac:dyDescent="0.25">
      <c r="A23" s="123" t="s">
        <v>90</v>
      </c>
      <c r="B23" s="62"/>
      <c r="C23" s="124"/>
      <c r="D23" s="466">
        <v>0</v>
      </c>
      <c r="E23" s="125"/>
    </row>
    <row r="26" spans="1:5" x14ac:dyDescent="0.2">
      <c r="A26" s="47"/>
    </row>
  </sheetData>
  <sheetProtection password="CC2B" sheet="1" objects="1" scenarios="1"/>
  <mergeCells count="6">
    <mergeCell ref="A1:E1"/>
    <mergeCell ref="B2:D2"/>
    <mergeCell ref="B3:C3"/>
    <mergeCell ref="D3:D4"/>
    <mergeCell ref="E2:E4"/>
    <mergeCell ref="A2:A4"/>
  </mergeCells>
  <pageMargins left="0.70866141732283472" right="0.70866141732283472" top="0.74803149606299213" bottom="0.74803149606299213" header="0.31496062992125984" footer="0.31496062992125984"/>
  <pageSetup paperSize="9" firstPageNumber="27" orientation="portrait" useFirstPageNumber="1" r:id="rId1"/>
  <headerFooter>
    <oddFooter>&amp;C&amp;P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zoomScaleNormal="100" workbookViewId="0">
      <selection activeCell="G21" sqref="G21"/>
    </sheetView>
  </sheetViews>
  <sheetFormatPr defaultColWidth="9.140625" defaultRowHeight="12.75" x14ac:dyDescent="0.2"/>
  <cols>
    <col min="1" max="1" width="28.42578125" style="2" customWidth="1"/>
    <col min="2" max="2" width="10.5703125" style="3" customWidth="1"/>
    <col min="3" max="3" width="11.42578125" style="1" customWidth="1"/>
    <col min="4" max="4" width="12" style="1" customWidth="1"/>
    <col min="5" max="5" width="24" style="1" customWidth="1"/>
    <col min="6" max="16384" width="9.140625" style="1"/>
  </cols>
  <sheetData>
    <row r="1" spans="1:5" ht="41.25" customHeight="1" x14ac:dyDescent="0.2">
      <c r="A1" s="1151" t="s">
        <v>162</v>
      </c>
      <c r="B1" s="1142"/>
      <c r="C1" s="1142"/>
      <c r="D1" s="1142"/>
      <c r="E1" s="1144"/>
    </row>
    <row r="2" spans="1:5" s="4" customFormat="1" ht="38.25" customHeight="1" x14ac:dyDescent="0.2">
      <c r="A2" s="1038" t="s">
        <v>256</v>
      </c>
      <c r="B2" s="1145" t="s">
        <v>246</v>
      </c>
      <c r="C2" s="1145"/>
      <c r="D2" s="899"/>
      <c r="E2" s="1152" t="s">
        <v>4</v>
      </c>
    </row>
    <row r="3" spans="1:5" s="4" customFormat="1" ht="41.25" customHeight="1" x14ac:dyDescent="0.2">
      <c r="A3" s="1150"/>
      <c r="B3" s="899" t="s">
        <v>4</v>
      </c>
      <c r="C3" s="914" t="s">
        <v>51</v>
      </c>
      <c r="D3" s="899" t="s">
        <v>50</v>
      </c>
      <c r="E3" s="1152"/>
    </row>
    <row r="4" spans="1:5" ht="12.75" customHeight="1" x14ac:dyDescent="0.2">
      <c r="A4" s="920" t="s">
        <v>342</v>
      </c>
      <c r="B4" s="915" t="s">
        <v>254</v>
      </c>
      <c r="C4" s="915"/>
      <c r="D4" s="915">
        <v>6</v>
      </c>
      <c r="E4" s="916">
        <f>B4+D4</f>
        <v>10</v>
      </c>
    </row>
    <row r="5" spans="1:5" ht="12.75" customHeight="1" x14ac:dyDescent="0.2">
      <c r="A5" s="920" t="s">
        <v>341</v>
      </c>
      <c r="B5" s="915"/>
      <c r="C5" s="917"/>
      <c r="D5" s="915"/>
      <c r="E5" s="916"/>
    </row>
    <row r="6" spans="1:5" x14ac:dyDescent="0.2">
      <c r="A6" s="920" t="s">
        <v>343</v>
      </c>
      <c r="B6" s="915"/>
      <c r="C6" s="915"/>
      <c r="D6" s="915"/>
      <c r="E6" s="916"/>
    </row>
    <row r="7" spans="1:5" ht="25.5" x14ac:dyDescent="0.2">
      <c r="A7" s="920" t="s">
        <v>344</v>
      </c>
      <c r="B7" s="915" t="s">
        <v>255</v>
      </c>
      <c r="C7" s="915"/>
      <c r="D7" s="915">
        <v>9</v>
      </c>
      <c r="E7" s="916">
        <f>B7+D7</f>
        <v>26</v>
      </c>
    </row>
    <row r="8" spans="1:5" ht="25.5" x14ac:dyDescent="0.2">
      <c r="A8" s="920" t="s">
        <v>345</v>
      </c>
      <c r="B8" s="915">
        <v>1</v>
      </c>
      <c r="C8" s="915"/>
      <c r="D8" s="915"/>
      <c r="E8" s="916">
        <v>1</v>
      </c>
    </row>
    <row r="9" spans="1:5" x14ac:dyDescent="0.2">
      <c r="A9" s="922" t="s">
        <v>346</v>
      </c>
      <c r="B9" s="915">
        <v>9446</v>
      </c>
      <c r="C9" s="918"/>
      <c r="D9" s="918">
        <v>9621</v>
      </c>
      <c r="E9" s="923">
        <v>19067</v>
      </c>
    </row>
    <row r="10" spans="1:5" x14ac:dyDescent="0.2">
      <c r="A10" s="74"/>
      <c r="B10" s="919"/>
      <c r="C10" s="919"/>
      <c r="D10" s="919"/>
      <c r="E10" s="919"/>
    </row>
  </sheetData>
  <sheetProtection password="CC2B" sheet="1" objects="1" scenarios="1"/>
  <mergeCells count="4">
    <mergeCell ref="A1:E1"/>
    <mergeCell ref="B2:C2"/>
    <mergeCell ref="E2:E3"/>
    <mergeCell ref="A2:A3"/>
  </mergeCells>
  <pageMargins left="0.70866141732283472" right="0.70866141732283472" top="0.74803149606299213" bottom="0.74803149606299213" header="0.31496062992125984" footer="0.31496062992125984"/>
  <pageSetup paperSize="9" firstPageNumber="28" fitToWidth="0" orientation="portrait" useFirstPageNumber="1" r:id="rId1"/>
  <headerFooter>
    <oddFooter>&amp;C&amp;P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1"/>
  <dimension ref="A1:M46"/>
  <sheetViews>
    <sheetView topLeftCell="A10" zoomScaleNormal="100" workbookViewId="0">
      <selection activeCell="D17" sqref="D17"/>
    </sheetView>
  </sheetViews>
  <sheetFormatPr defaultColWidth="9.140625" defaultRowHeight="12.75" x14ac:dyDescent="0.2"/>
  <cols>
    <col min="1" max="1" width="51.85546875" style="74" customWidth="1"/>
    <col min="2" max="2" width="13" style="74" bestFit="1" customWidth="1"/>
    <col min="3" max="5" width="13" style="74" customWidth="1"/>
    <col min="6" max="6" width="11.28515625" style="74" customWidth="1"/>
    <col min="7" max="10" width="15.42578125" style="74" customWidth="1"/>
    <col min="11" max="16384" width="9.140625" style="76"/>
  </cols>
  <sheetData>
    <row r="1" spans="1:13" ht="42" customHeight="1" x14ac:dyDescent="0.25">
      <c r="A1" s="1153" t="s">
        <v>347</v>
      </c>
      <c r="B1" s="1154"/>
      <c r="C1" s="1154"/>
      <c r="D1" s="1154"/>
      <c r="E1" s="1154"/>
      <c r="F1" s="1154"/>
      <c r="G1" s="1154"/>
      <c r="H1" s="1154"/>
      <c r="I1" s="1154"/>
      <c r="J1" s="1154"/>
      <c r="K1" s="1155"/>
      <c r="L1" s="240"/>
    </row>
    <row r="2" spans="1:13" s="241" customFormat="1" ht="15" customHeight="1" thickBot="1" x14ac:dyDescent="0.25">
      <c r="A2" s="258" t="s">
        <v>268</v>
      </c>
      <c r="B2" s="1162" t="s">
        <v>341</v>
      </c>
      <c r="C2" s="1140"/>
      <c r="D2" s="1001"/>
      <c r="E2" s="999" t="s">
        <v>343</v>
      </c>
      <c r="F2" s="1163"/>
      <c r="G2" s="1156" t="s">
        <v>350</v>
      </c>
      <c r="H2" s="1158" t="s">
        <v>351</v>
      </c>
      <c r="I2" s="1156" t="s">
        <v>352</v>
      </c>
      <c r="J2" s="1158" t="s">
        <v>353</v>
      </c>
      <c r="K2" s="1160" t="s">
        <v>89</v>
      </c>
    </row>
    <row r="3" spans="1:13" s="241" customFormat="1" ht="38.25" customHeight="1" x14ac:dyDescent="0.2">
      <c r="A3" s="924" t="s">
        <v>67</v>
      </c>
      <c r="B3" s="925" t="s">
        <v>68</v>
      </c>
      <c r="C3" s="926" t="s">
        <v>348</v>
      </c>
      <c r="D3" s="927" t="s">
        <v>349</v>
      </c>
      <c r="E3" s="927" t="s">
        <v>349</v>
      </c>
      <c r="F3" s="928" t="s">
        <v>68</v>
      </c>
      <c r="G3" s="1157"/>
      <c r="H3" s="1159"/>
      <c r="I3" s="1157"/>
      <c r="J3" s="1159"/>
      <c r="K3" s="1161"/>
    </row>
    <row r="4" spans="1:13" s="241" customFormat="1" ht="13.5" customHeight="1" x14ac:dyDescent="0.2">
      <c r="A4" s="242" t="s">
        <v>106</v>
      </c>
      <c r="B4" s="82"/>
      <c r="C4" s="83"/>
      <c r="D4" s="83"/>
      <c r="E4" s="130"/>
      <c r="F4" s="84">
        <v>2</v>
      </c>
      <c r="G4" s="262">
        <v>1</v>
      </c>
      <c r="H4" s="86">
        <v>1</v>
      </c>
      <c r="I4" s="263"/>
      <c r="J4" s="86"/>
      <c r="K4" s="87">
        <f t="shared" ref="K4:K11" si="0">SUM(B4,F4:J4)</f>
        <v>4</v>
      </c>
      <c r="M4" s="76"/>
    </row>
    <row r="5" spans="1:13" s="241" customFormat="1" ht="11.25" customHeight="1" x14ac:dyDescent="0.2">
      <c r="A5" s="242" t="s">
        <v>107</v>
      </c>
      <c r="B5" s="82"/>
      <c r="C5" s="83"/>
      <c r="D5" s="83"/>
      <c r="E5" s="130"/>
      <c r="F5" s="84"/>
      <c r="G5" s="262"/>
      <c r="H5" s="86">
        <v>1</v>
      </c>
      <c r="I5" s="263"/>
      <c r="J5" s="86"/>
      <c r="K5" s="87">
        <f t="shared" si="0"/>
        <v>1</v>
      </c>
      <c r="M5" s="76"/>
    </row>
    <row r="6" spans="1:13" s="241" customFormat="1" ht="11.25" customHeight="1" x14ac:dyDescent="0.2">
      <c r="A6" s="242" t="s">
        <v>108</v>
      </c>
      <c r="B6" s="82">
        <v>1</v>
      </c>
      <c r="C6" s="83"/>
      <c r="D6" s="83"/>
      <c r="E6" s="130"/>
      <c r="F6" s="84"/>
      <c r="G6" s="262"/>
      <c r="H6" s="86"/>
      <c r="I6" s="263"/>
      <c r="J6" s="86"/>
      <c r="K6" s="87">
        <f t="shared" si="0"/>
        <v>1</v>
      </c>
      <c r="M6" s="76"/>
    </row>
    <row r="7" spans="1:13" s="241" customFormat="1" x14ac:dyDescent="0.2">
      <c r="A7" s="242" t="s">
        <v>109</v>
      </c>
      <c r="B7" s="82">
        <v>3</v>
      </c>
      <c r="C7" s="83"/>
      <c r="D7" s="83"/>
      <c r="E7" s="130"/>
      <c r="F7" s="84">
        <v>4</v>
      </c>
      <c r="G7" s="262"/>
      <c r="H7" s="86">
        <v>2</v>
      </c>
      <c r="I7" s="263"/>
      <c r="J7" s="86"/>
      <c r="K7" s="87">
        <f t="shared" si="0"/>
        <v>9</v>
      </c>
      <c r="M7" s="76"/>
    </row>
    <row r="8" spans="1:13" s="241" customFormat="1" x14ac:dyDescent="0.2">
      <c r="A8" s="242" t="s">
        <v>110</v>
      </c>
      <c r="B8" s="82">
        <v>7</v>
      </c>
      <c r="C8" s="83"/>
      <c r="D8" s="83"/>
      <c r="E8" s="130"/>
      <c r="F8" s="84"/>
      <c r="G8" s="262"/>
      <c r="H8" s="86"/>
      <c r="I8" s="263"/>
      <c r="J8" s="86"/>
      <c r="K8" s="87">
        <f t="shared" si="0"/>
        <v>7</v>
      </c>
      <c r="M8" s="76"/>
    </row>
    <row r="9" spans="1:13" s="241" customFormat="1" x14ac:dyDescent="0.2">
      <c r="A9" s="242" t="s">
        <v>111</v>
      </c>
      <c r="B9" s="82"/>
      <c r="C9" s="83"/>
      <c r="D9" s="83"/>
      <c r="E9" s="130"/>
      <c r="F9" s="84"/>
      <c r="G9" s="262"/>
      <c r="H9" s="86">
        <v>1</v>
      </c>
      <c r="I9" s="263"/>
      <c r="J9" s="86"/>
      <c r="K9" s="87">
        <f t="shared" si="0"/>
        <v>1</v>
      </c>
      <c r="M9" s="76"/>
    </row>
    <row r="10" spans="1:13" s="241" customFormat="1" x14ac:dyDescent="0.2">
      <c r="A10" s="242" t="s">
        <v>112</v>
      </c>
      <c r="B10" s="82">
        <v>3</v>
      </c>
      <c r="C10" s="83"/>
      <c r="D10" s="83"/>
      <c r="E10" s="130"/>
      <c r="F10" s="84">
        <v>1</v>
      </c>
      <c r="G10" s="262">
        <v>1</v>
      </c>
      <c r="H10" s="86"/>
      <c r="I10" s="263"/>
      <c r="J10" s="86"/>
      <c r="K10" s="87">
        <f t="shared" si="0"/>
        <v>5</v>
      </c>
      <c r="M10" s="76"/>
    </row>
    <row r="11" spans="1:13" s="241" customFormat="1" x14ac:dyDescent="0.2">
      <c r="A11" s="242" t="s">
        <v>113</v>
      </c>
      <c r="B11" s="82">
        <v>1</v>
      </c>
      <c r="C11" s="83"/>
      <c r="D11" s="83"/>
      <c r="E11" s="130"/>
      <c r="F11" s="84">
        <v>5</v>
      </c>
      <c r="G11" s="262">
        <v>4</v>
      </c>
      <c r="H11" s="86">
        <v>4</v>
      </c>
      <c r="I11" s="263"/>
      <c r="J11" s="86"/>
      <c r="K11" s="87">
        <f t="shared" si="0"/>
        <v>14</v>
      </c>
      <c r="M11" s="76"/>
    </row>
    <row r="12" spans="1:13" s="241" customFormat="1" x14ac:dyDescent="0.2">
      <c r="A12" s="242" t="s">
        <v>114</v>
      </c>
      <c r="B12" s="82"/>
      <c r="C12" s="83"/>
      <c r="D12" s="83"/>
      <c r="E12" s="130"/>
      <c r="F12" s="84"/>
      <c r="G12" s="262">
        <v>2</v>
      </c>
      <c r="H12" s="86"/>
      <c r="I12" s="263"/>
      <c r="J12" s="86"/>
      <c r="K12" s="87">
        <f t="shared" ref="K12:K23" si="1">SUM(B12,F12:J12)</f>
        <v>2</v>
      </c>
      <c r="M12" s="76"/>
    </row>
    <row r="13" spans="1:13" s="241" customFormat="1" x14ac:dyDescent="0.2">
      <c r="A13" s="242" t="s">
        <v>116</v>
      </c>
      <c r="B13" s="82">
        <v>3</v>
      </c>
      <c r="C13" s="83"/>
      <c r="D13" s="83"/>
      <c r="E13" s="130"/>
      <c r="F13" s="84">
        <v>1</v>
      </c>
      <c r="G13" s="262">
        <v>2</v>
      </c>
      <c r="H13" s="86"/>
      <c r="I13" s="263"/>
      <c r="J13" s="86"/>
      <c r="K13" s="87">
        <f t="shared" si="1"/>
        <v>6</v>
      </c>
      <c r="M13" s="76"/>
    </row>
    <row r="14" spans="1:13" s="241" customFormat="1" x14ac:dyDescent="0.2">
      <c r="A14" s="242" t="s">
        <v>117</v>
      </c>
      <c r="B14" s="82"/>
      <c r="C14" s="83"/>
      <c r="D14" s="83"/>
      <c r="E14" s="130"/>
      <c r="F14" s="84"/>
      <c r="G14" s="262">
        <v>1</v>
      </c>
      <c r="H14" s="86"/>
      <c r="I14" s="263"/>
      <c r="J14" s="86"/>
      <c r="K14" s="87">
        <f t="shared" si="1"/>
        <v>1</v>
      </c>
      <c r="M14" s="76"/>
    </row>
    <row r="15" spans="1:13" s="241" customFormat="1" x14ac:dyDescent="0.2">
      <c r="A15" s="254" t="s">
        <v>118</v>
      </c>
      <c r="B15" s="82">
        <v>1</v>
      </c>
      <c r="C15" s="83">
        <v>1</v>
      </c>
      <c r="D15" s="83"/>
      <c r="E15" s="130"/>
      <c r="F15" s="84"/>
      <c r="G15" s="262"/>
      <c r="H15" s="86"/>
      <c r="I15" s="263"/>
      <c r="J15" s="86"/>
      <c r="K15" s="87">
        <f t="shared" si="1"/>
        <v>1</v>
      </c>
      <c r="M15" s="76"/>
    </row>
    <row r="16" spans="1:13" s="241" customFormat="1" x14ac:dyDescent="0.2">
      <c r="A16" s="242" t="s">
        <v>119</v>
      </c>
      <c r="B16" s="82">
        <v>6</v>
      </c>
      <c r="C16" s="83"/>
      <c r="D16" s="83"/>
      <c r="E16" s="130"/>
      <c r="F16" s="84">
        <v>5</v>
      </c>
      <c r="G16" s="262">
        <v>12</v>
      </c>
      <c r="H16" s="86">
        <v>1</v>
      </c>
      <c r="I16" s="263">
        <v>2</v>
      </c>
      <c r="J16" s="86"/>
      <c r="K16" s="87">
        <f t="shared" si="1"/>
        <v>26</v>
      </c>
      <c r="M16" s="76"/>
    </row>
    <row r="17" spans="1:13" s="241" customFormat="1" x14ac:dyDescent="0.2">
      <c r="A17" s="242" t="s">
        <v>121</v>
      </c>
      <c r="B17" s="82"/>
      <c r="C17" s="83"/>
      <c r="D17" s="83"/>
      <c r="E17" s="130"/>
      <c r="F17" s="84"/>
      <c r="G17" s="262">
        <v>1</v>
      </c>
      <c r="H17" s="86"/>
      <c r="I17" s="263"/>
      <c r="J17" s="86"/>
      <c r="K17" s="87">
        <f t="shared" si="1"/>
        <v>1</v>
      </c>
      <c r="M17" s="76"/>
    </row>
    <row r="18" spans="1:13" s="241" customFormat="1" x14ac:dyDescent="0.2">
      <c r="A18" s="242" t="s">
        <v>122</v>
      </c>
      <c r="B18" s="82"/>
      <c r="C18" s="83"/>
      <c r="D18" s="83"/>
      <c r="E18" s="130"/>
      <c r="F18" s="84">
        <v>3</v>
      </c>
      <c r="G18" s="262">
        <v>1</v>
      </c>
      <c r="H18" s="86">
        <v>1</v>
      </c>
      <c r="I18" s="263"/>
      <c r="J18" s="86"/>
      <c r="K18" s="87">
        <f t="shared" si="1"/>
        <v>5</v>
      </c>
      <c r="M18" s="76"/>
    </row>
    <row r="19" spans="1:13" s="241" customFormat="1" x14ac:dyDescent="0.2">
      <c r="A19" s="242" t="s">
        <v>123</v>
      </c>
      <c r="B19" s="82"/>
      <c r="C19" s="83"/>
      <c r="D19" s="83"/>
      <c r="E19" s="130"/>
      <c r="F19" s="84"/>
      <c r="G19" s="262">
        <v>1</v>
      </c>
      <c r="H19" s="86"/>
      <c r="I19" s="263"/>
      <c r="J19" s="86"/>
      <c r="K19" s="87">
        <f t="shared" si="1"/>
        <v>1</v>
      </c>
      <c r="M19" s="76"/>
    </row>
    <row r="20" spans="1:13" s="241" customFormat="1" x14ac:dyDescent="0.2">
      <c r="A20" s="242" t="s">
        <v>124</v>
      </c>
      <c r="B20" s="82"/>
      <c r="C20" s="83"/>
      <c r="D20" s="83"/>
      <c r="E20" s="130"/>
      <c r="F20" s="84">
        <v>2</v>
      </c>
      <c r="G20" s="262"/>
      <c r="H20" s="86">
        <v>4</v>
      </c>
      <c r="I20" s="263"/>
      <c r="J20" s="86"/>
      <c r="K20" s="87">
        <f t="shared" si="1"/>
        <v>6</v>
      </c>
      <c r="M20" s="76"/>
    </row>
    <row r="21" spans="1:13" s="241" customFormat="1" x14ac:dyDescent="0.2">
      <c r="A21" s="242" t="s">
        <v>125</v>
      </c>
      <c r="B21" s="82">
        <v>1</v>
      </c>
      <c r="C21" s="83"/>
      <c r="D21" s="83"/>
      <c r="E21" s="130"/>
      <c r="F21" s="84">
        <v>3</v>
      </c>
      <c r="G21" s="262">
        <v>1</v>
      </c>
      <c r="H21" s="86"/>
      <c r="I21" s="263"/>
      <c r="J21" s="86"/>
      <c r="K21" s="87">
        <f t="shared" si="1"/>
        <v>5</v>
      </c>
      <c r="M21" s="76"/>
    </row>
    <row r="22" spans="1:13" s="241" customFormat="1" x14ac:dyDescent="0.2">
      <c r="A22" s="242" t="s">
        <v>126</v>
      </c>
      <c r="B22" s="82"/>
      <c r="C22" s="83"/>
      <c r="D22" s="83"/>
      <c r="E22" s="130"/>
      <c r="F22" s="84">
        <v>3</v>
      </c>
      <c r="G22" s="262">
        <v>1</v>
      </c>
      <c r="H22" s="86"/>
      <c r="I22" s="263"/>
      <c r="J22" s="86"/>
      <c r="K22" s="87">
        <f t="shared" si="1"/>
        <v>4</v>
      </c>
      <c r="M22" s="76"/>
    </row>
    <row r="23" spans="1:13" s="241" customFormat="1" x14ac:dyDescent="0.2">
      <c r="A23" s="242" t="s">
        <v>127</v>
      </c>
      <c r="B23" s="82">
        <v>5</v>
      </c>
      <c r="C23" s="83"/>
      <c r="D23" s="83"/>
      <c r="E23" s="130"/>
      <c r="F23" s="84">
        <v>1</v>
      </c>
      <c r="G23" s="262">
        <v>1</v>
      </c>
      <c r="H23" s="86"/>
      <c r="I23" s="263"/>
      <c r="J23" s="86"/>
      <c r="K23" s="87">
        <f t="shared" si="1"/>
        <v>7</v>
      </c>
      <c r="M23" s="76"/>
    </row>
    <row r="24" spans="1:13" s="241" customFormat="1" x14ac:dyDescent="0.2">
      <c r="A24" s="242" t="s">
        <v>242</v>
      </c>
      <c r="B24" s="82">
        <v>1</v>
      </c>
      <c r="C24" s="83"/>
      <c r="D24" s="83"/>
      <c r="E24" s="130"/>
      <c r="F24" s="84"/>
      <c r="G24" s="262">
        <v>1</v>
      </c>
      <c r="H24" s="86"/>
      <c r="I24" s="263"/>
      <c r="J24" s="86"/>
      <c r="K24" s="87">
        <f t="shared" ref="K24:K31" si="2">SUM(B24,F24:J24)</f>
        <v>2</v>
      </c>
      <c r="M24" s="76"/>
    </row>
    <row r="25" spans="1:13" s="241" customFormat="1" x14ac:dyDescent="0.2">
      <c r="A25" s="242" t="s">
        <v>130</v>
      </c>
      <c r="B25" s="82">
        <v>4</v>
      </c>
      <c r="C25" s="83"/>
      <c r="D25" s="83"/>
      <c r="E25" s="130"/>
      <c r="F25" s="84"/>
      <c r="G25" s="262">
        <v>2</v>
      </c>
      <c r="H25" s="86"/>
      <c r="I25" s="263"/>
      <c r="J25" s="86"/>
      <c r="K25" s="87">
        <f t="shared" si="2"/>
        <v>6</v>
      </c>
      <c r="M25" s="76"/>
    </row>
    <row r="26" spans="1:13" s="241" customFormat="1" x14ac:dyDescent="0.2">
      <c r="A26" s="242" t="s">
        <v>131</v>
      </c>
      <c r="B26" s="82">
        <v>13</v>
      </c>
      <c r="C26" s="83"/>
      <c r="D26" s="83"/>
      <c r="E26" s="130"/>
      <c r="F26" s="84">
        <v>6</v>
      </c>
      <c r="G26" s="262">
        <v>13</v>
      </c>
      <c r="H26" s="86">
        <v>18</v>
      </c>
      <c r="I26" s="263"/>
      <c r="J26" s="86"/>
      <c r="K26" s="87">
        <f t="shared" si="2"/>
        <v>50</v>
      </c>
      <c r="M26" s="76"/>
    </row>
    <row r="27" spans="1:13" s="241" customFormat="1" x14ac:dyDescent="0.2">
      <c r="A27" s="242" t="s">
        <v>132</v>
      </c>
      <c r="B27" s="82">
        <v>23</v>
      </c>
      <c r="C27" s="83"/>
      <c r="D27" s="83"/>
      <c r="E27" s="130"/>
      <c r="F27" s="84">
        <v>1</v>
      </c>
      <c r="G27" s="262">
        <v>6</v>
      </c>
      <c r="H27" s="86"/>
      <c r="I27" s="263"/>
      <c r="J27" s="86"/>
      <c r="K27" s="87">
        <f t="shared" si="2"/>
        <v>30</v>
      </c>
      <c r="M27" s="76"/>
    </row>
    <row r="28" spans="1:13" s="241" customFormat="1" x14ac:dyDescent="0.2">
      <c r="A28" s="242" t="s">
        <v>133</v>
      </c>
      <c r="B28" s="82">
        <v>4</v>
      </c>
      <c r="C28" s="83">
        <v>1</v>
      </c>
      <c r="D28" s="83"/>
      <c r="E28" s="130"/>
      <c r="F28" s="84"/>
      <c r="G28" s="262">
        <v>3</v>
      </c>
      <c r="H28" s="86">
        <v>2</v>
      </c>
      <c r="I28" s="263"/>
      <c r="J28" s="86"/>
      <c r="K28" s="87">
        <f t="shared" si="2"/>
        <v>9</v>
      </c>
      <c r="M28" s="76"/>
    </row>
    <row r="29" spans="1:13" s="241" customFormat="1" x14ac:dyDescent="0.2">
      <c r="A29" s="242" t="s">
        <v>195</v>
      </c>
      <c r="B29" s="82"/>
      <c r="C29" s="83"/>
      <c r="D29" s="83"/>
      <c r="E29" s="130"/>
      <c r="F29" s="84"/>
      <c r="G29" s="262">
        <v>1</v>
      </c>
      <c r="H29" s="86"/>
      <c r="I29" s="263"/>
      <c r="J29" s="86"/>
      <c r="K29" s="87">
        <f t="shared" si="2"/>
        <v>1</v>
      </c>
      <c r="M29" s="76"/>
    </row>
    <row r="30" spans="1:13" s="241" customFormat="1" x14ac:dyDescent="0.2">
      <c r="A30" s="242" t="s">
        <v>134</v>
      </c>
      <c r="B30" s="82">
        <v>1</v>
      </c>
      <c r="C30" s="83"/>
      <c r="D30" s="83"/>
      <c r="E30" s="130"/>
      <c r="F30" s="84">
        <v>4</v>
      </c>
      <c r="G30" s="262">
        <v>1</v>
      </c>
      <c r="H30" s="86">
        <v>3</v>
      </c>
      <c r="I30" s="263"/>
      <c r="J30" s="86"/>
      <c r="K30" s="87">
        <f t="shared" si="2"/>
        <v>9</v>
      </c>
      <c r="M30" s="76"/>
    </row>
    <row r="31" spans="1:13" s="241" customFormat="1" x14ac:dyDescent="0.2">
      <c r="A31" s="242" t="s">
        <v>135</v>
      </c>
      <c r="B31" s="82">
        <v>4</v>
      </c>
      <c r="C31" s="83"/>
      <c r="D31" s="83"/>
      <c r="E31" s="130"/>
      <c r="F31" s="84">
        <v>10</v>
      </c>
      <c r="G31" s="262">
        <v>3</v>
      </c>
      <c r="H31" s="86"/>
      <c r="I31" s="263"/>
      <c r="J31" s="86"/>
      <c r="K31" s="87">
        <f t="shared" si="2"/>
        <v>17</v>
      </c>
      <c r="M31" s="76"/>
    </row>
    <row r="32" spans="1:13" s="241" customFormat="1" x14ac:dyDescent="0.2">
      <c r="A32" s="242" t="s">
        <v>136</v>
      </c>
      <c r="B32" s="82">
        <v>9</v>
      </c>
      <c r="C32" s="83"/>
      <c r="D32" s="83"/>
      <c r="E32" s="130"/>
      <c r="F32" s="84">
        <v>1</v>
      </c>
      <c r="G32" s="262">
        <v>21</v>
      </c>
      <c r="H32" s="86">
        <v>25</v>
      </c>
      <c r="I32" s="263"/>
      <c r="J32" s="86">
        <v>2</v>
      </c>
      <c r="K32" s="87">
        <f t="shared" ref="K32:K45" si="3">SUM(B32,F32:J32)</f>
        <v>58</v>
      </c>
      <c r="M32" s="76"/>
    </row>
    <row r="33" spans="1:13" s="241" customFormat="1" x14ac:dyDescent="0.2">
      <c r="A33" s="242" t="s">
        <v>137</v>
      </c>
      <c r="B33" s="82">
        <v>4</v>
      </c>
      <c r="C33" s="83"/>
      <c r="D33" s="83"/>
      <c r="E33" s="130"/>
      <c r="F33" s="84"/>
      <c r="G33" s="262">
        <v>1</v>
      </c>
      <c r="H33" s="86"/>
      <c r="I33" s="263">
        <v>1</v>
      </c>
      <c r="J33" s="86"/>
      <c r="K33" s="87">
        <f t="shared" si="3"/>
        <v>6</v>
      </c>
      <c r="M33" s="76"/>
    </row>
    <row r="34" spans="1:13" s="241" customFormat="1" x14ac:dyDescent="0.2">
      <c r="A34" s="242" t="s">
        <v>138</v>
      </c>
      <c r="B34" s="82">
        <v>1</v>
      </c>
      <c r="C34" s="83"/>
      <c r="D34" s="83"/>
      <c r="E34" s="130"/>
      <c r="F34" s="84"/>
      <c r="G34" s="262">
        <v>1</v>
      </c>
      <c r="H34" s="86">
        <v>1</v>
      </c>
      <c r="I34" s="263"/>
      <c r="J34" s="86"/>
      <c r="K34" s="87">
        <f t="shared" si="3"/>
        <v>3</v>
      </c>
      <c r="M34" s="76"/>
    </row>
    <row r="35" spans="1:13" s="241" customFormat="1" x14ac:dyDescent="0.2">
      <c r="A35" s="242" t="s">
        <v>128</v>
      </c>
      <c r="B35" s="82"/>
      <c r="C35" s="83"/>
      <c r="D35" s="83"/>
      <c r="E35" s="130"/>
      <c r="F35" s="84"/>
      <c r="G35" s="262">
        <v>1</v>
      </c>
      <c r="H35" s="86"/>
      <c r="I35" s="263"/>
      <c r="J35" s="86"/>
      <c r="K35" s="87">
        <f t="shared" si="3"/>
        <v>1</v>
      </c>
      <c r="M35" s="76"/>
    </row>
    <row r="36" spans="1:13" s="241" customFormat="1" x14ac:dyDescent="0.2">
      <c r="A36" s="254" t="s">
        <v>129</v>
      </c>
      <c r="B36" s="82">
        <v>37</v>
      </c>
      <c r="C36" s="83">
        <v>1</v>
      </c>
      <c r="D36" s="83"/>
      <c r="E36" s="130"/>
      <c r="F36" s="84">
        <v>5</v>
      </c>
      <c r="G36" s="262">
        <v>6</v>
      </c>
      <c r="H36" s="86"/>
      <c r="I36" s="263"/>
      <c r="J36" s="86"/>
      <c r="K36" s="87">
        <f t="shared" si="3"/>
        <v>48</v>
      </c>
      <c r="M36" s="76"/>
    </row>
    <row r="37" spans="1:13" s="241" customFormat="1" x14ac:dyDescent="0.2">
      <c r="A37" s="242" t="s">
        <v>139</v>
      </c>
      <c r="B37" s="82">
        <v>1</v>
      </c>
      <c r="C37" s="83">
        <v>1</v>
      </c>
      <c r="D37" s="83"/>
      <c r="E37" s="130"/>
      <c r="F37" s="84">
        <v>1</v>
      </c>
      <c r="G37" s="262"/>
      <c r="H37" s="86"/>
      <c r="I37" s="263"/>
      <c r="J37" s="86"/>
      <c r="K37" s="87">
        <f t="shared" si="3"/>
        <v>2</v>
      </c>
      <c r="M37" s="76"/>
    </row>
    <row r="38" spans="1:13" s="241" customFormat="1" x14ac:dyDescent="0.2">
      <c r="A38" s="242" t="s">
        <v>120</v>
      </c>
      <c r="B38" s="82"/>
      <c r="C38" s="83"/>
      <c r="D38" s="83"/>
      <c r="E38" s="130"/>
      <c r="F38" s="84">
        <v>1</v>
      </c>
      <c r="G38" s="262"/>
      <c r="H38" s="86"/>
      <c r="I38" s="263"/>
      <c r="J38" s="86"/>
      <c r="K38" s="87">
        <f t="shared" si="3"/>
        <v>1</v>
      </c>
      <c r="M38" s="76"/>
    </row>
    <row r="39" spans="1:13" s="241" customFormat="1" x14ac:dyDescent="0.2">
      <c r="A39" s="242" t="s">
        <v>140</v>
      </c>
      <c r="B39" s="82">
        <v>21</v>
      </c>
      <c r="C39" s="83">
        <v>2</v>
      </c>
      <c r="D39" s="83"/>
      <c r="E39" s="130"/>
      <c r="F39" s="84">
        <v>53</v>
      </c>
      <c r="G39" s="262">
        <v>7</v>
      </c>
      <c r="H39" s="86">
        <v>3</v>
      </c>
      <c r="I39" s="263">
        <v>1</v>
      </c>
      <c r="J39" s="86"/>
      <c r="K39" s="87">
        <f t="shared" si="3"/>
        <v>85</v>
      </c>
      <c r="M39" s="76"/>
    </row>
    <row r="40" spans="1:13" s="241" customFormat="1" x14ac:dyDescent="0.2">
      <c r="A40" s="242" t="s">
        <v>141</v>
      </c>
      <c r="B40" s="82">
        <v>6</v>
      </c>
      <c r="C40" s="83"/>
      <c r="D40" s="83"/>
      <c r="E40" s="130"/>
      <c r="F40" s="84"/>
      <c r="G40" s="262">
        <v>1</v>
      </c>
      <c r="H40" s="86"/>
      <c r="I40" s="263"/>
      <c r="J40" s="86"/>
      <c r="K40" s="87">
        <f t="shared" si="3"/>
        <v>7</v>
      </c>
      <c r="M40" s="76"/>
    </row>
    <row r="41" spans="1:13" s="241" customFormat="1" x14ac:dyDescent="0.2">
      <c r="A41" s="242" t="s">
        <v>142</v>
      </c>
      <c r="B41" s="82"/>
      <c r="C41" s="83"/>
      <c r="D41" s="83"/>
      <c r="E41" s="130"/>
      <c r="F41" s="84"/>
      <c r="G41" s="262"/>
      <c r="H41" s="86"/>
      <c r="I41" s="263"/>
      <c r="J41" s="86"/>
      <c r="K41" s="87">
        <f t="shared" si="3"/>
        <v>0</v>
      </c>
      <c r="M41" s="76"/>
    </row>
    <row r="42" spans="1:13" s="241" customFormat="1" x14ac:dyDescent="0.2">
      <c r="A42" s="242" t="s">
        <v>241</v>
      </c>
      <c r="B42" s="82">
        <v>1</v>
      </c>
      <c r="C42" s="83"/>
      <c r="D42" s="83"/>
      <c r="E42" s="130"/>
      <c r="F42" s="84">
        <v>1</v>
      </c>
      <c r="G42" s="262">
        <v>1</v>
      </c>
      <c r="H42" s="86"/>
      <c r="I42" s="263"/>
      <c r="J42" s="86"/>
      <c r="K42" s="87">
        <f t="shared" si="3"/>
        <v>3</v>
      </c>
      <c r="M42" s="76"/>
    </row>
    <row r="43" spans="1:13" s="241" customFormat="1" x14ac:dyDescent="0.2">
      <c r="A43" s="242" t="s">
        <v>143</v>
      </c>
      <c r="B43" s="82">
        <v>5</v>
      </c>
      <c r="C43" s="83"/>
      <c r="D43" s="83"/>
      <c r="E43" s="130"/>
      <c r="F43" s="84">
        <v>42</v>
      </c>
      <c r="G43" s="262">
        <v>2</v>
      </c>
      <c r="H43" s="86">
        <v>8</v>
      </c>
      <c r="I43" s="263">
        <v>2</v>
      </c>
      <c r="J43" s="86">
        <v>8</v>
      </c>
      <c r="K43" s="87">
        <f t="shared" si="3"/>
        <v>67</v>
      </c>
      <c r="M43" s="76"/>
    </row>
    <row r="44" spans="1:13" s="241" customFormat="1" x14ac:dyDescent="0.2">
      <c r="A44" s="242" t="s">
        <v>144</v>
      </c>
      <c r="B44" s="82"/>
      <c r="C44" s="83"/>
      <c r="D44" s="83"/>
      <c r="E44" s="130"/>
      <c r="F44" s="84"/>
      <c r="G44" s="262"/>
      <c r="H44" s="86">
        <v>1</v>
      </c>
      <c r="I44" s="263"/>
      <c r="J44" s="86"/>
      <c r="K44" s="87">
        <f t="shared" si="3"/>
        <v>1</v>
      </c>
      <c r="M44" s="76"/>
    </row>
    <row r="45" spans="1:13" s="241" customFormat="1" x14ac:dyDescent="0.2">
      <c r="A45" s="242" t="s">
        <v>115</v>
      </c>
      <c r="B45" s="82"/>
      <c r="C45" s="83"/>
      <c r="D45" s="83"/>
      <c r="E45" s="130"/>
      <c r="F45" s="84"/>
      <c r="G45" s="262">
        <v>1</v>
      </c>
      <c r="H45" s="86"/>
      <c r="I45" s="263"/>
      <c r="J45" s="86"/>
      <c r="K45" s="87">
        <f t="shared" si="3"/>
        <v>1</v>
      </c>
      <c r="M45" s="76"/>
    </row>
    <row r="46" spans="1:13" ht="13.5" thickBot="1" x14ac:dyDescent="0.25">
      <c r="A46" s="243" t="s">
        <v>68</v>
      </c>
      <c r="B46" s="244">
        <f t="shared" ref="B46:K46" si="4">SUM(B4:B45)</f>
        <v>166</v>
      </c>
      <c r="C46" s="239">
        <f t="shared" si="4"/>
        <v>6</v>
      </c>
      <c r="D46" s="239">
        <f t="shared" si="4"/>
        <v>0</v>
      </c>
      <c r="E46" s="245">
        <f t="shared" si="4"/>
        <v>0</v>
      </c>
      <c r="F46" s="206">
        <f t="shared" si="4"/>
        <v>155</v>
      </c>
      <c r="G46" s="244">
        <f t="shared" si="4"/>
        <v>101</v>
      </c>
      <c r="H46" s="206">
        <f t="shared" si="4"/>
        <v>76</v>
      </c>
      <c r="I46" s="246">
        <f t="shared" si="4"/>
        <v>6</v>
      </c>
      <c r="J46" s="206">
        <f t="shared" si="4"/>
        <v>10</v>
      </c>
      <c r="K46" s="247">
        <f t="shared" si="4"/>
        <v>514</v>
      </c>
    </row>
  </sheetData>
  <sheetProtection password="CC2B" sheet="1" objects="1" scenarios="1"/>
  <sortState ref="A4:A253">
    <sortCondition ref="A4:A253"/>
  </sortState>
  <mergeCells count="8">
    <mergeCell ref="A1:K1"/>
    <mergeCell ref="G2:G3"/>
    <mergeCell ref="H2:H3"/>
    <mergeCell ref="I2:I3"/>
    <mergeCell ref="J2:J3"/>
    <mergeCell ref="K2:K3"/>
    <mergeCell ref="B2:D2"/>
    <mergeCell ref="E2:F2"/>
  </mergeCells>
  <pageMargins left="0.70866141732283472" right="0.70866141732283472" top="0.74803149606299213" bottom="0.74803149606299213" header="0.31496062992125984" footer="0.31496062992125984"/>
  <pageSetup paperSize="9" scale="70" firstPageNumber="29" orientation="landscape" useFirstPageNumber="1" r:id="rId1"/>
  <headerFooter>
    <oddFooter>&amp;C&amp;P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5"/>
  <sheetViews>
    <sheetView topLeftCell="A11" zoomScaleNormal="100" workbookViewId="0">
      <selection activeCell="M11" sqref="M11"/>
    </sheetView>
  </sheetViews>
  <sheetFormatPr defaultRowHeight="15" x14ac:dyDescent="0.25"/>
  <cols>
    <col min="1" max="1" width="32.7109375" customWidth="1"/>
    <col min="2" max="2" width="12.7109375" customWidth="1"/>
    <col min="3" max="3" width="12.7109375" style="168" customWidth="1"/>
    <col min="4" max="4" width="12.7109375" customWidth="1"/>
    <col min="5" max="5" width="12.7109375" style="168" customWidth="1"/>
    <col min="6" max="6" width="12.7109375" customWidth="1"/>
    <col min="7" max="7" width="12.7109375" style="168" customWidth="1"/>
    <col min="8" max="8" width="12.7109375" customWidth="1"/>
    <col min="9" max="9" width="12.7109375" style="168" customWidth="1"/>
    <col min="10" max="10" width="12.7109375" customWidth="1"/>
    <col min="11" max="11" width="12.7109375" style="168" customWidth="1"/>
    <col min="12" max="15" width="10.7109375" customWidth="1"/>
  </cols>
  <sheetData>
    <row r="1" spans="1:11" ht="42.75" customHeight="1" x14ac:dyDescent="0.25">
      <c r="A1" s="1170" t="s">
        <v>354</v>
      </c>
      <c r="B1" s="1171"/>
      <c r="C1" s="1171"/>
      <c r="D1" s="1171"/>
      <c r="E1" s="1171"/>
      <c r="F1" s="1171"/>
      <c r="G1" s="1171"/>
      <c r="H1" s="1171"/>
      <c r="I1" s="1171"/>
      <c r="J1" s="1171"/>
      <c r="K1" s="1172"/>
    </row>
    <row r="2" spans="1:11" ht="15" customHeight="1" x14ac:dyDescent="0.25">
      <c r="A2" s="1038" t="s">
        <v>256</v>
      </c>
      <c r="B2" s="1055" t="s">
        <v>0</v>
      </c>
      <c r="C2" s="1055"/>
      <c r="D2" s="1055" t="s">
        <v>2</v>
      </c>
      <c r="E2" s="1055"/>
      <c r="F2" s="1055" t="s">
        <v>1</v>
      </c>
      <c r="G2" s="1055"/>
      <c r="H2" s="1055" t="s">
        <v>3</v>
      </c>
      <c r="I2" s="1055"/>
      <c r="J2" s="1168" t="s">
        <v>4</v>
      </c>
      <c r="K2" s="1169"/>
    </row>
    <row r="3" spans="1:11" ht="15" customHeight="1" thickBot="1" x14ac:dyDescent="0.3">
      <c r="A3" s="1099"/>
      <c r="B3" s="157" t="s">
        <v>189</v>
      </c>
      <c r="C3" s="167" t="s">
        <v>190</v>
      </c>
      <c r="D3" s="157" t="s">
        <v>189</v>
      </c>
      <c r="E3" s="167" t="s">
        <v>190</v>
      </c>
      <c r="F3" s="157" t="s">
        <v>189</v>
      </c>
      <c r="G3" s="167" t="s">
        <v>190</v>
      </c>
      <c r="H3" s="157" t="s">
        <v>189</v>
      </c>
      <c r="I3" s="167" t="s">
        <v>190</v>
      </c>
      <c r="J3" s="156" t="s">
        <v>189</v>
      </c>
      <c r="K3" s="169" t="s">
        <v>190</v>
      </c>
    </row>
    <row r="4" spans="1:11" x14ac:dyDescent="0.25">
      <c r="A4" s="68" t="s">
        <v>258</v>
      </c>
      <c r="B4" s="1164"/>
      <c r="C4" s="1164"/>
      <c r="D4" s="1164"/>
      <c r="E4" s="1164"/>
      <c r="F4" s="1164"/>
      <c r="G4" s="1164"/>
      <c r="H4" s="1164"/>
      <c r="I4" s="1164"/>
      <c r="J4" s="1164"/>
      <c r="K4" s="170"/>
    </row>
    <row r="5" spans="1:11" ht="45" customHeight="1" x14ac:dyDescent="0.25">
      <c r="A5" s="63" t="s">
        <v>188</v>
      </c>
      <c r="B5" s="315">
        <v>3.3000000000000002E-2</v>
      </c>
      <c r="C5" s="319">
        <v>5</v>
      </c>
      <c r="D5" s="315">
        <v>0</v>
      </c>
      <c r="E5" s="319">
        <v>0</v>
      </c>
      <c r="F5" s="315">
        <v>2.5999999999999999E-2</v>
      </c>
      <c r="G5" s="319">
        <v>1</v>
      </c>
      <c r="H5" s="315">
        <v>0</v>
      </c>
      <c r="I5" s="319">
        <v>0</v>
      </c>
      <c r="J5" s="317">
        <v>3.1E-2</v>
      </c>
      <c r="K5" s="322">
        <v>6</v>
      </c>
    </row>
    <row r="6" spans="1:11" ht="51.75" x14ac:dyDescent="0.25">
      <c r="A6" s="63" t="s">
        <v>186</v>
      </c>
      <c r="B6" s="314"/>
      <c r="C6" s="320"/>
      <c r="D6" s="314"/>
      <c r="E6" s="320"/>
      <c r="F6" s="314"/>
      <c r="G6" s="320"/>
      <c r="H6" s="316">
        <v>0</v>
      </c>
      <c r="I6" s="321">
        <v>0</v>
      </c>
      <c r="J6" s="318">
        <v>0</v>
      </c>
      <c r="K6" s="323">
        <v>0</v>
      </c>
    </row>
    <row r="7" spans="1:11" x14ac:dyDescent="0.25">
      <c r="A7" s="61" t="s">
        <v>257</v>
      </c>
      <c r="B7" s="1165"/>
      <c r="C7" s="1165"/>
      <c r="D7" s="1165"/>
      <c r="E7" s="1165"/>
      <c r="F7" s="1165"/>
      <c r="G7" s="1165"/>
      <c r="H7" s="1165"/>
      <c r="I7" s="1165"/>
      <c r="J7" s="1165"/>
      <c r="K7" s="171"/>
    </row>
    <row r="8" spans="1:11" ht="39" x14ac:dyDescent="0.25">
      <c r="A8" s="63" t="s">
        <v>188</v>
      </c>
      <c r="B8" s="275">
        <v>5.0999999999999997E-2</v>
      </c>
      <c r="C8" s="279">
        <v>4</v>
      </c>
      <c r="D8" s="275">
        <v>0</v>
      </c>
      <c r="E8" s="279">
        <v>0</v>
      </c>
      <c r="F8" s="275">
        <v>0</v>
      </c>
      <c r="G8" s="279">
        <v>0</v>
      </c>
      <c r="H8" s="275">
        <v>0</v>
      </c>
      <c r="I8" s="279">
        <v>0</v>
      </c>
      <c r="J8" s="277">
        <v>3.1E-2</v>
      </c>
      <c r="K8" s="282">
        <v>4</v>
      </c>
    </row>
    <row r="9" spans="1:11" ht="51.75" x14ac:dyDescent="0.25">
      <c r="A9" s="63" t="s">
        <v>187</v>
      </c>
      <c r="B9" s="274"/>
      <c r="C9" s="280"/>
      <c r="D9" s="274"/>
      <c r="E9" s="280"/>
      <c r="F9" s="274"/>
      <c r="G9" s="280"/>
      <c r="H9" s="276">
        <v>0</v>
      </c>
      <c r="I9" s="281">
        <v>0</v>
      </c>
      <c r="J9" s="278">
        <v>0</v>
      </c>
      <c r="K9" s="283">
        <v>0</v>
      </c>
    </row>
    <row r="10" spans="1:11" x14ac:dyDescent="0.25">
      <c r="A10" s="61" t="s">
        <v>259</v>
      </c>
      <c r="B10" s="1165"/>
      <c r="C10" s="1165"/>
      <c r="D10" s="1165"/>
      <c r="E10" s="1165"/>
      <c r="F10" s="1165"/>
      <c r="G10" s="1165"/>
      <c r="H10" s="1165"/>
      <c r="I10" s="1165"/>
      <c r="J10" s="1165"/>
      <c r="K10" s="171"/>
    </row>
    <row r="11" spans="1:11" ht="39" x14ac:dyDescent="0.25">
      <c r="A11" s="63" t="s">
        <v>188</v>
      </c>
      <c r="B11" s="335">
        <v>0.13800000000000001</v>
      </c>
      <c r="C11" s="339">
        <v>4</v>
      </c>
      <c r="D11" s="335">
        <v>0</v>
      </c>
      <c r="E11" s="339">
        <v>0</v>
      </c>
      <c r="F11" s="335">
        <v>0.25700000000000001</v>
      </c>
      <c r="G11" s="339">
        <v>9</v>
      </c>
      <c r="H11" s="335">
        <v>0</v>
      </c>
      <c r="I11" s="339">
        <v>0</v>
      </c>
      <c r="J11" s="337">
        <v>0.19700000000000001</v>
      </c>
      <c r="K11" s="342">
        <v>13</v>
      </c>
    </row>
    <row r="12" spans="1:11" ht="51.75" x14ac:dyDescent="0.25">
      <c r="A12" s="63" t="s">
        <v>187</v>
      </c>
      <c r="B12" s="334"/>
      <c r="C12" s="340"/>
      <c r="D12" s="334"/>
      <c r="E12" s="340"/>
      <c r="F12" s="334"/>
      <c r="G12" s="340"/>
      <c r="H12" s="336">
        <v>0</v>
      </c>
      <c r="I12" s="341">
        <v>0</v>
      </c>
      <c r="J12" s="338">
        <v>0</v>
      </c>
      <c r="K12" s="343">
        <v>0</v>
      </c>
    </row>
    <row r="13" spans="1:11" x14ac:dyDescent="0.25">
      <c r="A13" s="61" t="s">
        <v>260</v>
      </c>
      <c r="B13" s="1165"/>
      <c r="C13" s="1165"/>
      <c r="D13" s="1165"/>
      <c r="E13" s="1165"/>
      <c r="F13" s="1165"/>
      <c r="G13" s="1165"/>
      <c r="H13" s="1165"/>
      <c r="I13" s="1165"/>
      <c r="J13" s="1165"/>
      <c r="K13" s="171"/>
    </row>
    <row r="14" spans="1:11" ht="39" x14ac:dyDescent="0.25">
      <c r="A14" s="63" t="s">
        <v>188</v>
      </c>
      <c r="B14" s="305">
        <v>3.5000000000000003E-2</v>
      </c>
      <c r="C14" s="309">
        <v>7</v>
      </c>
      <c r="D14" s="305">
        <v>0</v>
      </c>
      <c r="E14" s="309">
        <v>0</v>
      </c>
      <c r="F14" s="305">
        <v>0</v>
      </c>
      <c r="G14" s="309">
        <v>0</v>
      </c>
      <c r="H14" s="305">
        <v>0</v>
      </c>
      <c r="I14" s="309">
        <v>0</v>
      </c>
      <c r="J14" s="307">
        <v>2.8000000000000001E-2</v>
      </c>
      <c r="K14" s="312">
        <v>7</v>
      </c>
    </row>
    <row r="15" spans="1:11" ht="51.75" x14ac:dyDescent="0.25">
      <c r="A15" s="63" t="s">
        <v>187</v>
      </c>
      <c r="B15" s="304"/>
      <c r="C15" s="310"/>
      <c r="D15" s="304"/>
      <c r="E15" s="310"/>
      <c r="F15" s="304"/>
      <c r="G15" s="310"/>
      <c r="H15" s="306">
        <v>0</v>
      </c>
      <c r="I15" s="311">
        <v>0</v>
      </c>
      <c r="J15" s="308">
        <v>0</v>
      </c>
      <c r="K15" s="313">
        <v>0</v>
      </c>
    </row>
    <row r="16" spans="1:11" x14ac:dyDescent="0.25">
      <c r="A16" s="61" t="s">
        <v>261</v>
      </c>
      <c r="B16" s="1165"/>
      <c r="C16" s="1165"/>
      <c r="D16" s="1165"/>
      <c r="E16" s="1165"/>
      <c r="F16" s="1165"/>
      <c r="G16" s="1165"/>
      <c r="H16" s="1165"/>
      <c r="I16" s="1165"/>
      <c r="J16" s="1165"/>
      <c r="K16" s="171"/>
    </row>
    <row r="17" spans="1:11" ht="39" x14ac:dyDescent="0.25">
      <c r="A17" s="63" t="s">
        <v>188</v>
      </c>
      <c r="B17" s="325">
        <v>2.5999999999999999E-2</v>
      </c>
      <c r="C17" s="329">
        <v>1</v>
      </c>
      <c r="D17" s="325">
        <v>0</v>
      </c>
      <c r="E17" s="329">
        <v>0</v>
      </c>
      <c r="F17" s="325">
        <v>0</v>
      </c>
      <c r="G17" s="329">
        <v>0</v>
      </c>
      <c r="H17" s="325">
        <v>0</v>
      </c>
      <c r="I17" s="329">
        <v>0</v>
      </c>
      <c r="J17" s="327">
        <v>0.02</v>
      </c>
      <c r="K17" s="332">
        <v>1</v>
      </c>
    </row>
    <row r="18" spans="1:11" ht="51.75" x14ac:dyDescent="0.25">
      <c r="A18" s="63" t="s">
        <v>187</v>
      </c>
      <c r="B18" s="324"/>
      <c r="C18" s="330"/>
      <c r="D18" s="324"/>
      <c r="E18" s="330"/>
      <c r="F18" s="324"/>
      <c r="G18" s="330"/>
      <c r="H18" s="326">
        <v>0</v>
      </c>
      <c r="I18" s="331">
        <v>0</v>
      </c>
      <c r="J18" s="328">
        <v>0</v>
      </c>
      <c r="K18" s="333">
        <v>0</v>
      </c>
    </row>
    <row r="19" spans="1:11" x14ac:dyDescent="0.25">
      <c r="A19" s="61" t="s">
        <v>262</v>
      </c>
      <c r="B19" s="1165"/>
      <c r="C19" s="1165"/>
      <c r="D19" s="1165"/>
      <c r="E19" s="1165"/>
      <c r="F19" s="1165"/>
      <c r="G19" s="1165"/>
      <c r="H19" s="1165"/>
      <c r="I19" s="1165"/>
      <c r="J19" s="1165"/>
      <c r="K19" s="171"/>
    </row>
    <row r="20" spans="1:11" ht="39" x14ac:dyDescent="0.25">
      <c r="A20" s="63" t="s">
        <v>188</v>
      </c>
      <c r="B20" s="265">
        <v>7.5999999999999998E-2</v>
      </c>
      <c r="C20" s="269">
        <v>6</v>
      </c>
      <c r="D20" s="265">
        <v>0</v>
      </c>
      <c r="E20" s="269">
        <v>0</v>
      </c>
      <c r="F20" s="265">
        <v>9.7000000000000003E-2</v>
      </c>
      <c r="G20" s="269">
        <v>7</v>
      </c>
      <c r="H20" s="265">
        <v>0</v>
      </c>
      <c r="I20" s="269">
        <v>0</v>
      </c>
      <c r="J20" s="267">
        <v>8.5999999999999993E-2</v>
      </c>
      <c r="K20" s="272">
        <v>13</v>
      </c>
    </row>
    <row r="21" spans="1:11" ht="51.75" x14ac:dyDescent="0.25">
      <c r="A21" s="63" t="s">
        <v>187</v>
      </c>
      <c r="B21" s="264"/>
      <c r="C21" s="270"/>
      <c r="D21" s="264"/>
      <c r="E21" s="270"/>
      <c r="F21" s="264"/>
      <c r="G21" s="270"/>
      <c r="H21" s="266">
        <v>0</v>
      </c>
      <c r="I21" s="271">
        <v>0</v>
      </c>
      <c r="J21" s="268">
        <v>0</v>
      </c>
      <c r="K21" s="273">
        <v>0</v>
      </c>
    </row>
    <row r="22" spans="1:11" x14ac:dyDescent="0.25">
      <c r="A22" s="61" t="s">
        <v>263</v>
      </c>
      <c r="B22" s="1165"/>
      <c r="C22" s="1165"/>
      <c r="D22" s="1165"/>
      <c r="E22" s="1165"/>
      <c r="F22" s="1165"/>
      <c r="G22" s="1165"/>
      <c r="H22" s="1165"/>
      <c r="I22" s="1165"/>
      <c r="J22" s="1165"/>
      <c r="K22" s="171"/>
    </row>
    <row r="23" spans="1:11" ht="39" x14ac:dyDescent="0.25">
      <c r="A23" s="63" t="s">
        <v>188</v>
      </c>
      <c r="B23" s="285">
        <v>4.7E-2</v>
      </c>
      <c r="C23" s="289">
        <v>11</v>
      </c>
      <c r="D23" s="285">
        <v>1.2999999999999999E-2</v>
      </c>
      <c r="E23" s="289">
        <v>1</v>
      </c>
      <c r="F23" s="285">
        <v>2.3E-2</v>
      </c>
      <c r="G23" s="289">
        <v>4</v>
      </c>
      <c r="H23" s="285">
        <v>0</v>
      </c>
      <c r="I23" s="289">
        <v>0</v>
      </c>
      <c r="J23" s="287">
        <v>3.3000000000000002E-2</v>
      </c>
      <c r="K23" s="292">
        <v>16</v>
      </c>
    </row>
    <row r="24" spans="1:11" ht="51.75" x14ac:dyDescent="0.25">
      <c r="A24" s="63" t="s">
        <v>187</v>
      </c>
      <c r="B24" s="284"/>
      <c r="C24" s="290"/>
      <c r="D24" s="284"/>
      <c r="E24" s="290"/>
      <c r="F24" s="284"/>
      <c r="G24" s="290"/>
      <c r="H24" s="286">
        <v>0</v>
      </c>
      <c r="I24" s="291">
        <v>0</v>
      </c>
      <c r="J24" s="288">
        <v>0</v>
      </c>
      <c r="K24" s="293">
        <v>0</v>
      </c>
    </row>
    <row r="25" spans="1:11" x14ac:dyDescent="0.25">
      <c r="A25" s="61" t="s">
        <v>264</v>
      </c>
      <c r="B25" s="1165"/>
      <c r="C25" s="1165"/>
      <c r="D25" s="1165"/>
      <c r="E25" s="1165"/>
      <c r="F25" s="1165"/>
      <c r="G25" s="1165"/>
      <c r="H25" s="1165"/>
      <c r="I25" s="1165"/>
      <c r="J25" s="1165"/>
      <c r="K25" s="171"/>
    </row>
    <row r="26" spans="1:11" ht="45" customHeight="1" x14ac:dyDescent="0.25">
      <c r="A26" s="63" t="s">
        <v>188</v>
      </c>
      <c r="B26" s="295">
        <v>3.1E-2</v>
      </c>
      <c r="C26" s="299">
        <v>2</v>
      </c>
      <c r="D26" s="295">
        <v>0</v>
      </c>
      <c r="E26" s="299">
        <v>0</v>
      </c>
      <c r="F26" s="295">
        <v>0.1</v>
      </c>
      <c r="G26" s="299">
        <v>3</v>
      </c>
      <c r="H26" s="295">
        <v>0.66700000000000004</v>
      </c>
      <c r="I26" s="299">
        <v>2</v>
      </c>
      <c r="J26" s="297">
        <v>7.1999999999999995E-2</v>
      </c>
      <c r="K26" s="302">
        <v>7</v>
      </c>
    </row>
    <row r="27" spans="1:11" ht="51.75" x14ac:dyDescent="0.25">
      <c r="A27" s="63" t="s">
        <v>187</v>
      </c>
      <c r="B27" s="294"/>
      <c r="C27" s="300"/>
      <c r="D27" s="294"/>
      <c r="E27" s="300"/>
      <c r="F27" s="294"/>
      <c r="G27" s="300"/>
      <c r="H27" s="296">
        <v>0.66700000000000004</v>
      </c>
      <c r="I27" s="301">
        <v>2</v>
      </c>
      <c r="J27" s="298">
        <v>0.66700000000000004</v>
      </c>
      <c r="K27" s="303">
        <v>2</v>
      </c>
    </row>
    <row r="28" spans="1:11" x14ac:dyDescent="0.25">
      <c r="A28" s="61" t="s">
        <v>267</v>
      </c>
      <c r="B28" s="1165"/>
      <c r="C28" s="1165"/>
      <c r="D28" s="1165"/>
      <c r="E28" s="1165"/>
      <c r="F28" s="1165"/>
      <c r="G28" s="1165"/>
      <c r="H28" s="1165"/>
      <c r="I28" s="1165"/>
      <c r="J28" s="1165"/>
      <c r="K28" s="171"/>
    </row>
    <row r="29" spans="1:11" ht="45" customHeight="1" x14ac:dyDescent="0.25">
      <c r="A29" s="63" t="s">
        <v>188</v>
      </c>
      <c r="B29" s="347">
        <v>4.5999999999999999E-2</v>
      </c>
      <c r="C29" s="350">
        <v>40</v>
      </c>
      <c r="D29" s="347">
        <v>1.2999999999999999E-2</v>
      </c>
      <c r="E29" s="350">
        <v>1</v>
      </c>
      <c r="F29" s="347">
        <v>5.2999999999999999E-2</v>
      </c>
      <c r="G29" s="350">
        <v>24</v>
      </c>
      <c r="H29" s="345">
        <v>0.154</v>
      </c>
      <c r="I29" s="351">
        <v>2</v>
      </c>
      <c r="J29" s="346">
        <v>4.7E-2</v>
      </c>
      <c r="K29" s="352">
        <v>67</v>
      </c>
    </row>
    <row r="30" spans="1:11" ht="51.75" x14ac:dyDescent="0.25">
      <c r="A30" s="63" t="s">
        <v>187</v>
      </c>
      <c r="B30" s="344"/>
      <c r="C30" s="349"/>
      <c r="D30" s="344"/>
      <c r="E30" s="349"/>
      <c r="F30" s="344"/>
      <c r="G30" s="349"/>
      <c r="H30" s="345">
        <v>0.154</v>
      </c>
      <c r="I30" s="351">
        <v>2</v>
      </c>
      <c r="J30" s="348">
        <v>0.154</v>
      </c>
      <c r="K30" s="353">
        <v>2</v>
      </c>
    </row>
    <row r="31" spans="1:11" ht="15.75" thickBot="1" x14ac:dyDescent="0.3">
      <c r="A31" s="129" t="s">
        <v>267</v>
      </c>
      <c r="B31" s="354">
        <v>4.5999999999999999E-2</v>
      </c>
      <c r="C31" s="355">
        <v>40</v>
      </c>
      <c r="D31" s="354">
        <v>1.2999999999999999E-2</v>
      </c>
      <c r="E31" s="355">
        <v>1</v>
      </c>
      <c r="F31" s="354">
        <v>5.2999999999999999E-2</v>
      </c>
      <c r="G31" s="355">
        <v>24</v>
      </c>
      <c r="H31" s="354">
        <v>0.154</v>
      </c>
      <c r="I31" s="355">
        <v>2</v>
      </c>
      <c r="J31" s="158"/>
      <c r="K31" s="172"/>
    </row>
    <row r="33" spans="1:11" x14ac:dyDescent="0.25">
      <c r="A33" s="1166"/>
      <c r="B33" s="1166"/>
      <c r="C33" s="1166"/>
      <c r="D33" s="1166"/>
      <c r="E33" s="1166"/>
      <c r="F33" s="1166"/>
      <c r="G33" s="1166"/>
      <c r="H33" s="1166"/>
      <c r="I33" s="1166"/>
      <c r="J33" s="1166"/>
      <c r="K33" s="173"/>
    </row>
    <row r="34" spans="1:11" s="145" customFormat="1" ht="30" customHeight="1" x14ac:dyDescent="0.25">
      <c r="A34" s="1167"/>
      <c r="B34" s="1167"/>
      <c r="C34" s="1167"/>
      <c r="D34" s="1167"/>
      <c r="E34" s="1167"/>
      <c r="F34" s="1167"/>
      <c r="G34" s="1167"/>
      <c r="H34" s="1167"/>
      <c r="I34" s="1167"/>
      <c r="J34" s="1167"/>
      <c r="K34" s="174"/>
    </row>
    <row r="35" spans="1:11" ht="15" customHeight="1" x14ac:dyDescent="0.25"/>
  </sheetData>
  <sheetProtection password="CC2B" sheet="1" objects="1" scenarios="1"/>
  <mergeCells count="18">
    <mergeCell ref="J2:K2"/>
    <mergeCell ref="A1:K1"/>
    <mergeCell ref="B2:C2"/>
    <mergeCell ref="D2:E2"/>
    <mergeCell ref="F2:G2"/>
    <mergeCell ref="H2:I2"/>
    <mergeCell ref="A2:A3"/>
    <mergeCell ref="B4:J4"/>
    <mergeCell ref="B25:J25"/>
    <mergeCell ref="A33:J33"/>
    <mergeCell ref="A34:J34"/>
    <mergeCell ref="B28:J28"/>
    <mergeCell ref="B7:J7"/>
    <mergeCell ref="B10:J10"/>
    <mergeCell ref="B13:J13"/>
    <mergeCell ref="B16:J16"/>
    <mergeCell ref="B19:J19"/>
    <mergeCell ref="B22:J22"/>
  </mergeCells>
  <pageMargins left="0.70866141732283472" right="0.70866141732283472" top="0.78740157480314965" bottom="0.78740157480314965" header="0.31496062992125984" footer="0.31496062992125984"/>
  <pageSetup paperSize="9" scale="81" firstPageNumber="30" fitToHeight="0" orientation="landscape" useFirstPageNumber="1" r:id="rId1"/>
  <headerFooter>
    <oddFooter>&amp;C&amp;P</oddFooter>
  </headerFooter>
  <rowBreaks count="1" manualBreakCount="1">
    <brk id="15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4"/>
  <dimension ref="A1:G14"/>
  <sheetViews>
    <sheetView zoomScaleNormal="100" workbookViewId="0">
      <selection activeCell="B29" sqref="B29"/>
    </sheetView>
  </sheetViews>
  <sheetFormatPr defaultColWidth="9.140625" defaultRowHeight="12.75" x14ac:dyDescent="0.2"/>
  <cols>
    <col min="1" max="1" width="26.85546875" style="2" customWidth="1"/>
    <col min="2" max="4" width="15.28515625" style="1" customWidth="1"/>
    <col min="5" max="5" width="14.5703125" style="1" customWidth="1"/>
    <col min="6" max="16384" width="9.140625" style="1"/>
  </cols>
  <sheetData>
    <row r="1" spans="1:7" ht="42.75" customHeight="1" x14ac:dyDescent="0.25">
      <c r="A1" s="1141" t="s">
        <v>229</v>
      </c>
      <c r="B1" s="1143"/>
      <c r="C1" s="1143"/>
      <c r="D1" s="1143"/>
      <c r="E1" s="1144"/>
      <c r="G1" s="57"/>
    </row>
    <row r="2" spans="1:7" s="4" customFormat="1" ht="15" customHeight="1" x14ac:dyDescent="0.2">
      <c r="A2" s="1174" t="s">
        <v>256</v>
      </c>
      <c r="B2" s="1101" t="s">
        <v>94</v>
      </c>
      <c r="C2" s="1102"/>
      <c r="D2" s="1101" t="s">
        <v>357</v>
      </c>
      <c r="E2" s="1173"/>
    </row>
    <row r="3" spans="1:7" s="4" customFormat="1" ht="15" customHeight="1" x14ac:dyDescent="0.2">
      <c r="A3" s="1175"/>
      <c r="B3" s="237" t="s">
        <v>355</v>
      </c>
      <c r="C3" s="237" t="s">
        <v>356</v>
      </c>
      <c r="D3" s="237" t="s">
        <v>355</v>
      </c>
      <c r="E3" s="230" t="s">
        <v>356</v>
      </c>
    </row>
    <row r="4" spans="1:7" s="5" customFormat="1" x14ac:dyDescent="0.2">
      <c r="A4" s="126" t="s">
        <v>258</v>
      </c>
      <c r="B4" s="73">
        <v>2</v>
      </c>
      <c r="C4" s="236"/>
      <c r="D4" s="236"/>
      <c r="E4" s="260"/>
    </row>
    <row r="5" spans="1:7" s="5" customFormat="1" x14ac:dyDescent="0.2">
      <c r="A5" s="126" t="s">
        <v>257</v>
      </c>
      <c r="B5" s="73">
        <v>1</v>
      </c>
      <c r="C5" s="236"/>
      <c r="D5" s="236">
        <v>2</v>
      </c>
      <c r="E5" s="260"/>
    </row>
    <row r="6" spans="1:7" s="5" customFormat="1" x14ac:dyDescent="0.2">
      <c r="A6" s="864" t="s">
        <v>259</v>
      </c>
      <c r="B6" s="73"/>
      <c r="C6" s="236"/>
      <c r="D6" s="236"/>
      <c r="E6" s="260"/>
    </row>
    <row r="7" spans="1:7" s="5" customFormat="1" x14ac:dyDescent="0.2">
      <c r="A7" s="126" t="s">
        <v>260</v>
      </c>
      <c r="B7" s="73">
        <v>10</v>
      </c>
      <c r="C7" s="236"/>
      <c r="D7" s="236">
        <v>2</v>
      </c>
      <c r="E7" s="260"/>
    </row>
    <row r="8" spans="1:7" s="5" customFormat="1" x14ac:dyDescent="0.2">
      <c r="A8" s="126" t="s">
        <v>261</v>
      </c>
      <c r="B8" s="73">
        <v>1</v>
      </c>
      <c r="C8" s="236"/>
      <c r="D8" s="236">
        <v>1</v>
      </c>
      <c r="E8" s="260"/>
    </row>
    <row r="9" spans="1:7" s="5" customFormat="1" x14ac:dyDescent="0.2">
      <c r="A9" s="126" t="s">
        <v>262</v>
      </c>
      <c r="B9" s="73"/>
      <c r="C9" s="236"/>
      <c r="D9" s="236">
        <v>3</v>
      </c>
      <c r="E9" s="260">
        <v>5</v>
      </c>
    </row>
    <row r="10" spans="1:7" s="5" customFormat="1" x14ac:dyDescent="0.2">
      <c r="A10" s="126" t="s">
        <v>263</v>
      </c>
      <c r="B10" s="73"/>
      <c r="C10" s="236"/>
      <c r="D10" s="236"/>
      <c r="E10" s="260"/>
    </row>
    <row r="11" spans="1:7" s="5" customFormat="1" x14ac:dyDescent="0.2">
      <c r="A11" s="126" t="s">
        <v>264</v>
      </c>
      <c r="B11" s="73">
        <v>6</v>
      </c>
      <c r="C11" s="236"/>
      <c r="D11" s="236">
        <v>3</v>
      </c>
      <c r="E11" s="260"/>
    </row>
    <row r="12" spans="1:7" s="5" customFormat="1" x14ac:dyDescent="0.2">
      <c r="A12" s="126" t="s">
        <v>80</v>
      </c>
      <c r="B12" s="73"/>
      <c r="C12" s="236"/>
      <c r="D12" s="236"/>
      <c r="E12" s="260"/>
    </row>
    <row r="13" spans="1:7" ht="12.75" customHeight="1" thickBot="1" x14ac:dyDescent="0.25">
      <c r="A13" s="101" t="s">
        <v>4</v>
      </c>
      <c r="B13" s="239">
        <f>SUM(B4:B12)</f>
        <v>20</v>
      </c>
      <c r="C13" s="239">
        <f>SUM(C4:C12)</f>
        <v>0</v>
      </c>
      <c r="D13" s="239">
        <f>SUM(D4:D12)</f>
        <v>11</v>
      </c>
      <c r="E13" s="206">
        <f>SUM(E4:E12)</f>
        <v>5</v>
      </c>
    </row>
    <row r="14" spans="1:7" ht="12.75" customHeight="1" x14ac:dyDescent="0.2">
      <c r="A14" s="238"/>
      <c r="B14" s="238"/>
      <c r="C14" s="238"/>
      <c r="D14" s="238"/>
      <c r="E14" s="238"/>
    </row>
  </sheetData>
  <sheetProtection password="CC2B" sheet="1" objects="1" scenarios="1"/>
  <mergeCells count="4">
    <mergeCell ref="A1:E1"/>
    <mergeCell ref="B2:C2"/>
    <mergeCell ref="D2:E2"/>
    <mergeCell ref="A2:A3"/>
  </mergeCells>
  <pageMargins left="0.70866141732283472" right="0.70866141732283472" top="0.74803149606299213" bottom="0.74803149606299213" header="0.31496062992125984" footer="0.31496062992125984"/>
  <pageSetup paperSize="9" scale="99" firstPageNumber="32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3"/>
  <sheetViews>
    <sheetView zoomScaleNormal="100" workbookViewId="0">
      <selection activeCell="B32" sqref="B32"/>
    </sheetView>
  </sheetViews>
  <sheetFormatPr defaultColWidth="9.140625" defaultRowHeight="12.75" x14ac:dyDescent="0.2"/>
  <cols>
    <col min="1" max="1" width="31.85546875" style="2" customWidth="1"/>
    <col min="2" max="2" width="19.140625" style="32" customWidth="1"/>
    <col min="3" max="3" width="22.28515625" style="32" customWidth="1"/>
    <col min="4" max="4" width="19.28515625" style="32" customWidth="1"/>
    <col min="5" max="6" width="25.140625" style="32" customWidth="1"/>
    <col min="7" max="7" width="19" style="1" customWidth="1"/>
    <col min="8" max="16384" width="9.140625" style="1"/>
  </cols>
  <sheetData>
    <row r="1" spans="1:8" ht="42.75" customHeight="1" x14ac:dyDescent="0.2">
      <c r="A1" s="1151" t="s">
        <v>358</v>
      </c>
      <c r="B1" s="1176"/>
      <c r="C1" s="1176"/>
      <c r="D1" s="1176"/>
      <c r="E1" s="1176"/>
      <c r="F1" s="1176"/>
      <c r="G1" s="1177"/>
    </row>
    <row r="2" spans="1:8" s="4" customFormat="1" ht="30" customHeight="1" x14ac:dyDescent="0.2">
      <c r="A2" s="257" t="s">
        <v>256</v>
      </c>
      <c r="B2" s="1178" t="s">
        <v>97</v>
      </c>
      <c r="C2" s="1178"/>
      <c r="D2" s="1178"/>
      <c r="E2" s="1178" t="s">
        <v>98</v>
      </c>
      <c r="F2" s="1178"/>
      <c r="G2" s="1179"/>
      <c r="H2" s="1"/>
    </row>
    <row r="3" spans="1:8" s="4" customFormat="1" ht="35.25" customHeight="1" x14ac:dyDescent="0.2">
      <c r="A3" s="10"/>
      <c r="B3" s="146" t="s">
        <v>95</v>
      </c>
      <c r="C3" s="146" t="s">
        <v>96</v>
      </c>
      <c r="D3" s="235" t="s">
        <v>359</v>
      </c>
      <c r="E3" s="231" t="s">
        <v>95</v>
      </c>
      <c r="F3" s="231" t="s">
        <v>96</v>
      </c>
      <c r="G3" s="230" t="s">
        <v>359</v>
      </c>
      <c r="H3" s="1"/>
    </row>
    <row r="4" spans="1:8" s="5" customFormat="1" ht="13.5" customHeight="1" x14ac:dyDescent="0.2">
      <c r="A4" s="61" t="s">
        <v>258</v>
      </c>
      <c r="B4" s="859">
        <v>18</v>
      </c>
      <c r="C4" s="859">
        <v>0</v>
      </c>
      <c r="D4" s="31">
        <v>0</v>
      </c>
      <c r="E4" s="31">
        <v>39</v>
      </c>
      <c r="F4" s="31">
        <v>0</v>
      </c>
      <c r="G4" s="60">
        <v>350</v>
      </c>
      <c r="H4" s="1"/>
    </row>
    <row r="5" spans="1:8" s="5" customFormat="1" ht="13.5" customHeight="1" x14ac:dyDescent="0.2">
      <c r="A5" s="10" t="s">
        <v>90</v>
      </c>
      <c r="B5" s="456">
        <v>8</v>
      </c>
      <c r="C5" s="456">
        <v>0</v>
      </c>
      <c r="D5" s="147">
        <v>0</v>
      </c>
      <c r="E5" s="147">
        <v>11</v>
      </c>
      <c r="F5" s="147">
        <v>0</v>
      </c>
      <c r="G5" s="261" t="s">
        <v>266</v>
      </c>
      <c r="H5" s="1"/>
    </row>
    <row r="6" spans="1:8" s="5" customFormat="1" ht="13.5" customHeight="1" x14ac:dyDescent="0.2">
      <c r="A6" s="61" t="s">
        <v>265</v>
      </c>
      <c r="B6" s="859">
        <v>5</v>
      </c>
      <c r="C6" s="859">
        <v>5</v>
      </c>
      <c r="D6" s="31">
        <v>0</v>
      </c>
      <c r="E6" s="31">
        <v>0</v>
      </c>
      <c r="F6" s="31">
        <v>0</v>
      </c>
      <c r="G6" s="60">
        <v>0</v>
      </c>
      <c r="H6" s="1"/>
    </row>
    <row r="7" spans="1:8" s="5" customFormat="1" ht="13.5" customHeight="1" x14ac:dyDescent="0.2">
      <c r="A7" s="10" t="s">
        <v>90</v>
      </c>
      <c r="B7" s="456">
        <v>0</v>
      </c>
      <c r="C7" s="456">
        <v>0</v>
      </c>
      <c r="D7" s="147">
        <v>0</v>
      </c>
      <c r="E7" s="147">
        <v>0</v>
      </c>
      <c r="F7" s="147">
        <v>0</v>
      </c>
      <c r="G7" s="148">
        <v>0</v>
      </c>
      <c r="H7" s="1"/>
    </row>
    <row r="8" spans="1:8" s="5" customFormat="1" ht="13.5" customHeight="1" x14ac:dyDescent="0.2">
      <c r="A8" s="865" t="s">
        <v>259</v>
      </c>
      <c r="B8" s="859">
        <v>0</v>
      </c>
      <c r="C8" s="859">
        <v>0</v>
      </c>
      <c r="D8" s="31">
        <v>0</v>
      </c>
      <c r="E8" s="31">
        <v>0</v>
      </c>
      <c r="F8" s="31">
        <v>0</v>
      </c>
      <c r="G8" s="60">
        <v>0</v>
      </c>
      <c r="H8" s="1"/>
    </row>
    <row r="9" spans="1:8" s="5" customFormat="1" ht="13.5" customHeight="1" x14ac:dyDescent="0.2">
      <c r="A9" s="10" t="s">
        <v>90</v>
      </c>
      <c r="B9" s="456">
        <v>0</v>
      </c>
      <c r="C9" s="456">
        <v>0</v>
      </c>
      <c r="D9" s="147">
        <v>0</v>
      </c>
      <c r="E9" s="147">
        <v>0</v>
      </c>
      <c r="F9" s="147">
        <v>0</v>
      </c>
      <c r="G9" s="148">
        <v>0</v>
      </c>
      <c r="H9" s="1"/>
    </row>
    <row r="10" spans="1:8" s="5" customFormat="1" ht="13.5" customHeight="1" x14ac:dyDescent="0.2">
      <c r="A10" s="61" t="s">
        <v>260</v>
      </c>
      <c r="B10" s="424">
        <v>57</v>
      </c>
      <c r="C10" s="424">
        <v>38</v>
      </c>
      <c r="D10" s="424">
        <v>13</v>
      </c>
      <c r="E10" s="424">
        <v>231</v>
      </c>
      <c r="F10" s="424">
        <v>21</v>
      </c>
      <c r="G10" s="416">
        <v>204</v>
      </c>
      <c r="H10" s="1"/>
    </row>
    <row r="11" spans="1:8" s="5" customFormat="1" ht="13.5" customHeight="1" x14ac:dyDescent="0.2">
      <c r="A11" s="10" t="s">
        <v>90</v>
      </c>
      <c r="B11" s="357">
        <v>26</v>
      </c>
      <c r="C11" s="357">
        <v>27</v>
      </c>
      <c r="D11" s="357">
        <v>12</v>
      </c>
      <c r="E11" s="357">
        <v>162</v>
      </c>
      <c r="F11" s="357">
        <v>9</v>
      </c>
      <c r="G11" s="358">
        <v>202</v>
      </c>
      <c r="H11" s="1"/>
    </row>
    <row r="12" spans="1:8" s="5" customFormat="1" ht="13.5" customHeight="1" x14ac:dyDescent="0.2">
      <c r="A12" s="61" t="s">
        <v>261</v>
      </c>
      <c r="B12" s="859">
        <v>15</v>
      </c>
      <c r="C12" s="859">
        <v>9</v>
      </c>
      <c r="D12" s="31">
        <v>0</v>
      </c>
      <c r="E12" s="31">
        <v>0</v>
      </c>
      <c r="F12" s="31">
        <v>0</v>
      </c>
      <c r="G12" s="60">
        <v>0</v>
      </c>
      <c r="H12" s="1"/>
    </row>
    <row r="13" spans="1:8" s="5" customFormat="1" ht="13.5" customHeight="1" x14ac:dyDescent="0.2">
      <c r="A13" s="10" t="s">
        <v>90</v>
      </c>
      <c r="B13" s="456">
        <v>6</v>
      </c>
      <c r="C13" s="456">
        <v>3</v>
      </c>
      <c r="D13" s="147">
        <v>0</v>
      </c>
      <c r="E13" s="147">
        <v>0</v>
      </c>
      <c r="F13" s="147">
        <v>0</v>
      </c>
      <c r="G13" s="148">
        <v>0</v>
      </c>
      <c r="H13" s="1"/>
    </row>
    <row r="14" spans="1:8" s="5" customFormat="1" ht="13.5" customHeight="1" x14ac:dyDescent="0.2">
      <c r="A14" s="61" t="s">
        <v>262</v>
      </c>
      <c r="B14" s="859">
        <v>9</v>
      </c>
      <c r="C14" s="859">
        <v>6</v>
      </c>
      <c r="D14" s="31">
        <v>3</v>
      </c>
      <c r="E14" s="31">
        <v>3</v>
      </c>
      <c r="F14" s="31">
        <v>0</v>
      </c>
      <c r="G14" s="60">
        <v>141</v>
      </c>
      <c r="H14" s="1"/>
    </row>
    <row r="15" spans="1:8" s="5" customFormat="1" ht="13.5" customHeight="1" x14ac:dyDescent="0.2">
      <c r="A15" s="10" t="s">
        <v>90</v>
      </c>
      <c r="B15" s="456">
        <v>2</v>
      </c>
      <c r="C15" s="456">
        <v>0</v>
      </c>
      <c r="D15" s="147">
        <v>1</v>
      </c>
      <c r="E15" s="147">
        <v>2</v>
      </c>
      <c r="F15" s="147">
        <v>0</v>
      </c>
      <c r="G15" s="148">
        <v>95</v>
      </c>
      <c r="H15" s="1"/>
    </row>
    <row r="16" spans="1:8" s="5" customFormat="1" ht="13.5" customHeight="1" x14ac:dyDescent="0.2">
      <c r="A16" s="61" t="s">
        <v>263</v>
      </c>
      <c r="B16" s="859">
        <v>53</v>
      </c>
      <c r="C16" s="859">
        <v>6</v>
      </c>
      <c r="D16" s="454">
        <v>466</v>
      </c>
      <c r="E16" s="31">
        <v>0</v>
      </c>
      <c r="F16" s="31">
        <v>0</v>
      </c>
      <c r="G16" s="60">
        <v>0</v>
      </c>
      <c r="H16" s="1"/>
    </row>
    <row r="17" spans="1:8" s="5" customFormat="1" ht="13.5" customHeight="1" x14ac:dyDescent="0.2">
      <c r="A17" s="10" t="s">
        <v>90</v>
      </c>
      <c r="B17" s="456">
        <v>31</v>
      </c>
      <c r="C17" s="456">
        <v>5</v>
      </c>
      <c r="D17" s="456">
        <v>349</v>
      </c>
      <c r="E17" s="147">
        <v>0</v>
      </c>
      <c r="F17" s="147">
        <v>0</v>
      </c>
      <c r="G17" s="148">
        <v>0</v>
      </c>
      <c r="H17" s="1"/>
    </row>
    <row r="18" spans="1:8" s="5" customFormat="1" x14ac:dyDescent="0.2">
      <c r="A18" s="61" t="s">
        <v>264</v>
      </c>
      <c r="B18" s="859">
        <v>22</v>
      </c>
      <c r="C18" s="859">
        <v>3</v>
      </c>
      <c r="D18" s="31">
        <v>5</v>
      </c>
      <c r="E18" s="31">
        <v>4</v>
      </c>
      <c r="F18" s="31">
        <v>2</v>
      </c>
      <c r="G18" s="60">
        <v>45</v>
      </c>
      <c r="H18" s="1"/>
    </row>
    <row r="19" spans="1:8" s="5" customFormat="1" x14ac:dyDescent="0.2">
      <c r="A19" s="10" t="s">
        <v>90</v>
      </c>
      <c r="B19" s="456">
        <v>6</v>
      </c>
      <c r="C19" s="456">
        <v>0</v>
      </c>
      <c r="D19" s="147">
        <v>4</v>
      </c>
      <c r="E19" s="147">
        <v>1</v>
      </c>
      <c r="F19" s="147">
        <v>0</v>
      </c>
      <c r="G19" s="148">
        <v>18</v>
      </c>
      <c r="H19" s="1"/>
    </row>
    <row r="20" spans="1:8" x14ac:dyDescent="0.2">
      <c r="A20" s="21" t="s">
        <v>4</v>
      </c>
      <c r="B20" s="457">
        <v>179</v>
      </c>
      <c r="C20" s="457">
        <v>67</v>
      </c>
      <c r="D20" s="149">
        <v>492</v>
      </c>
      <c r="E20" s="149">
        <v>277</v>
      </c>
      <c r="F20" s="149">
        <v>23</v>
      </c>
      <c r="G20" s="53">
        <v>740</v>
      </c>
    </row>
    <row r="21" spans="1:8" ht="13.5" thickBot="1" x14ac:dyDescent="0.25">
      <c r="A21" s="35" t="s">
        <v>90</v>
      </c>
      <c r="B21" s="455">
        <v>79</v>
      </c>
      <c r="C21" s="455">
        <v>35</v>
      </c>
      <c r="D21" s="38">
        <v>366</v>
      </c>
      <c r="E21" s="38">
        <v>176</v>
      </c>
      <c r="F21" s="38">
        <v>9</v>
      </c>
      <c r="G21" s="150">
        <v>315</v>
      </c>
    </row>
    <row r="23" spans="1:8" x14ac:dyDescent="0.2">
      <c r="D23" s="32" t="s">
        <v>269</v>
      </c>
    </row>
  </sheetData>
  <sheetProtection password="CC2B" sheet="1" objects="1" scenarios="1"/>
  <mergeCells count="3">
    <mergeCell ref="A1:G1"/>
    <mergeCell ref="B2:D2"/>
    <mergeCell ref="E2:G2"/>
  </mergeCells>
  <pageMargins left="0.23622047244094491" right="0.23622047244094491" top="0.74803149606299213" bottom="0.74803149606299213" header="0.31496062992125984" footer="0.31496062992125984"/>
  <pageSetup paperSize="9" scale="88" firstPageNumber="33" orientation="landscape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zoomScaleNormal="100" workbookViewId="0">
      <selection activeCell="A26" sqref="A26"/>
    </sheetView>
  </sheetViews>
  <sheetFormatPr defaultColWidth="9.140625" defaultRowHeight="12.75" x14ac:dyDescent="0.2"/>
  <cols>
    <col min="1" max="1" width="40.7109375" style="2" customWidth="1"/>
    <col min="2" max="2" width="17.7109375" style="32" customWidth="1"/>
    <col min="3" max="7" width="10" style="32" customWidth="1"/>
    <col min="8" max="8" width="10" style="1" customWidth="1"/>
    <col min="9" max="16384" width="9.140625" style="1"/>
  </cols>
  <sheetData>
    <row r="1" spans="1:8" ht="42.75" customHeight="1" thickBot="1" x14ac:dyDescent="0.25">
      <c r="A1" s="1180" t="s">
        <v>360</v>
      </c>
      <c r="B1" s="1181"/>
      <c r="C1" s="1182"/>
      <c r="D1" s="1182"/>
      <c r="E1" s="1182"/>
      <c r="F1" s="1182"/>
      <c r="G1" s="1182"/>
      <c r="H1" s="1183"/>
    </row>
    <row r="2" spans="1:8" s="4" customFormat="1" x14ac:dyDescent="0.2">
      <c r="A2" s="1098" t="s">
        <v>268</v>
      </c>
      <c r="B2" s="1184" t="s">
        <v>361</v>
      </c>
      <c r="C2" s="1186" t="s">
        <v>176</v>
      </c>
      <c r="D2" s="1187"/>
      <c r="E2" s="1187"/>
      <c r="F2" s="1187"/>
      <c r="G2" s="1187"/>
      <c r="H2" s="1188"/>
    </row>
    <row r="3" spans="1:8" s="4" customFormat="1" x14ac:dyDescent="0.2">
      <c r="A3" s="1103"/>
      <c r="B3" s="1184"/>
      <c r="C3" s="999" t="s">
        <v>0</v>
      </c>
      <c r="D3" s="1001"/>
      <c r="E3" s="999" t="s">
        <v>2</v>
      </c>
      <c r="F3" s="1001"/>
      <c r="G3" s="999" t="s">
        <v>1</v>
      </c>
      <c r="H3" s="1163"/>
    </row>
    <row r="4" spans="1:8" s="4" customFormat="1" ht="39" customHeight="1" x14ac:dyDescent="0.2">
      <c r="A4" s="1039"/>
      <c r="B4" s="1185"/>
      <c r="C4" s="233" t="s">
        <v>224</v>
      </c>
      <c r="D4" s="233" t="s">
        <v>225</v>
      </c>
      <c r="E4" s="233" t="s">
        <v>224</v>
      </c>
      <c r="F4" s="233" t="s">
        <v>225</v>
      </c>
      <c r="G4" s="233" t="s">
        <v>224</v>
      </c>
      <c r="H4" s="234" t="s">
        <v>225</v>
      </c>
    </row>
    <row r="5" spans="1:8" s="5" customFormat="1" ht="20.100000000000001" customHeight="1" x14ac:dyDescent="0.2">
      <c r="A5" s="860" t="s">
        <v>258</v>
      </c>
      <c r="B5" s="929">
        <v>3</v>
      </c>
      <c r="C5" s="930">
        <v>492</v>
      </c>
      <c r="D5" s="930"/>
      <c r="E5" s="930"/>
      <c r="F5" s="930"/>
      <c r="G5" s="930"/>
      <c r="H5" s="931">
        <v>76</v>
      </c>
    </row>
    <row r="6" spans="1:8" s="857" customFormat="1" ht="20.100000000000001" customHeight="1" x14ac:dyDescent="0.2">
      <c r="A6" s="860" t="s">
        <v>314</v>
      </c>
      <c r="B6" s="929">
        <v>8</v>
      </c>
      <c r="C6" s="930">
        <v>391</v>
      </c>
      <c r="D6" s="930">
        <v>77</v>
      </c>
      <c r="E6" s="930"/>
      <c r="F6" s="930"/>
      <c r="G6" s="930">
        <v>71</v>
      </c>
      <c r="H6" s="931"/>
    </row>
    <row r="7" spans="1:8" s="857" customFormat="1" ht="20.100000000000001" customHeight="1" x14ac:dyDescent="0.2">
      <c r="A7" s="861" t="s">
        <v>259</v>
      </c>
      <c r="B7" s="932">
        <v>1</v>
      </c>
      <c r="C7" s="933"/>
      <c r="D7" s="933">
        <v>20</v>
      </c>
      <c r="E7" s="933"/>
      <c r="F7" s="933"/>
      <c r="G7" s="933"/>
      <c r="H7" s="934"/>
    </row>
    <row r="8" spans="1:8" s="857" customFormat="1" ht="20.100000000000001" customHeight="1" x14ac:dyDescent="0.2">
      <c r="A8" s="861" t="s">
        <v>260</v>
      </c>
      <c r="B8" s="932">
        <v>11</v>
      </c>
      <c r="C8" s="933"/>
      <c r="D8" s="933">
        <v>1223</v>
      </c>
      <c r="E8" s="933"/>
      <c r="F8" s="933"/>
      <c r="G8" s="933">
        <v>82</v>
      </c>
      <c r="H8" s="934">
        <v>28</v>
      </c>
    </row>
    <row r="9" spans="1:8" s="857" customFormat="1" ht="20.100000000000001" customHeight="1" x14ac:dyDescent="0.2">
      <c r="A9" s="861" t="s">
        <v>261</v>
      </c>
      <c r="B9" s="932">
        <v>1</v>
      </c>
      <c r="C9" s="933"/>
      <c r="D9" s="933"/>
      <c r="E9" s="933"/>
      <c r="F9" s="933"/>
      <c r="G9" s="933"/>
      <c r="H9" s="934">
        <v>24</v>
      </c>
    </row>
    <row r="10" spans="1:8" s="857" customFormat="1" ht="20.100000000000001" customHeight="1" x14ac:dyDescent="0.2">
      <c r="A10" s="861" t="s">
        <v>262</v>
      </c>
      <c r="B10" s="932">
        <v>4</v>
      </c>
      <c r="C10" s="933"/>
      <c r="D10" s="933">
        <v>26</v>
      </c>
      <c r="E10" s="933"/>
      <c r="F10" s="933"/>
      <c r="G10" s="933">
        <v>95</v>
      </c>
      <c r="H10" s="934"/>
    </row>
    <row r="11" spans="1:8" s="857" customFormat="1" ht="20.100000000000001" customHeight="1" x14ac:dyDescent="0.2">
      <c r="A11" s="861" t="s">
        <v>263</v>
      </c>
      <c r="B11" s="932">
        <v>20</v>
      </c>
      <c r="C11" s="933">
        <v>1632</v>
      </c>
      <c r="D11" s="933"/>
      <c r="E11" s="933">
        <v>607</v>
      </c>
      <c r="F11" s="933"/>
      <c r="G11" s="933">
        <v>632</v>
      </c>
      <c r="H11" s="934"/>
    </row>
    <row r="12" spans="1:8" s="5" customFormat="1" ht="20.100000000000001" customHeight="1" x14ac:dyDescent="0.2">
      <c r="A12" s="861" t="s">
        <v>264</v>
      </c>
      <c r="B12" s="932">
        <v>9</v>
      </c>
      <c r="C12" s="933"/>
      <c r="D12" s="933">
        <v>571</v>
      </c>
      <c r="E12" s="933"/>
      <c r="F12" s="933"/>
      <c r="G12" s="933">
        <v>63</v>
      </c>
      <c r="H12" s="934">
        <v>24</v>
      </c>
    </row>
    <row r="13" spans="1:8" ht="20.100000000000001" customHeight="1" thickBot="1" x14ac:dyDescent="0.25">
      <c r="A13" s="858" t="s">
        <v>4</v>
      </c>
      <c r="B13" s="900">
        <v>57</v>
      </c>
      <c r="C13" s="935">
        <v>2515</v>
      </c>
      <c r="D13" s="935">
        <v>1917</v>
      </c>
      <c r="E13" s="935">
        <v>607</v>
      </c>
      <c r="F13" s="935"/>
      <c r="G13" s="935">
        <v>943</v>
      </c>
      <c r="H13" s="901">
        <v>152</v>
      </c>
    </row>
    <row r="24" spans="8:8" x14ac:dyDescent="0.2">
      <c r="H24" s="1" t="s">
        <v>269</v>
      </c>
    </row>
  </sheetData>
  <sheetProtection password="CC2B" sheet="1" objects="1" scenarios="1"/>
  <mergeCells count="7">
    <mergeCell ref="A1:H1"/>
    <mergeCell ref="B2:B4"/>
    <mergeCell ref="C2:H2"/>
    <mergeCell ref="C3:D3"/>
    <mergeCell ref="E3:F3"/>
    <mergeCell ref="G3:H3"/>
    <mergeCell ref="A2:A4"/>
  </mergeCells>
  <pageMargins left="0.70866141732283472" right="0.70866141732283472" top="0.74803149606299213" bottom="0.74803149606299213" header="0.31496062992125984" footer="0.31496062992125984"/>
  <pageSetup paperSize="9" firstPageNumber="34" orientation="landscape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38">
    <pageSetUpPr fitToPage="1"/>
  </sheetPr>
  <dimension ref="A1:K12"/>
  <sheetViews>
    <sheetView workbookViewId="0">
      <selection activeCell="F35" sqref="F34:F35"/>
    </sheetView>
  </sheetViews>
  <sheetFormatPr defaultColWidth="9.140625" defaultRowHeight="12.75" x14ac:dyDescent="0.2"/>
  <cols>
    <col min="1" max="1" width="55.42578125" style="2" customWidth="1"/>
    <col min="2" max="2" width="17.140625" style="32" customWidth="1"/>
    <col min="3" max="4" width="18.42578125" style="1" customWidth="1"/>
    <col min="5" max="5" width="15.85546875" style="1" customWidth="1"/>
    <col min="6" max="8" width="9.140625" style="1"/>
    <col min="9" max="9" width="9.28515625" style="1" customWidth="1"/>
    <col min="10" max="10" width="13.140625" style="1" customWidth="1"/>
    <col min="11" max="11" width="15.7109375" style="1" customWidth="1"/>
    <col min="12" max="16384" width="9.140625" style="1"/>
  </cols>
  <sheetData>
    <row r="1" spans="1:11" ht="42.75" customHeight="1" x14ac:dyDescent="0.2">
      <c r="A1" s="1050" t="s">
        <v>193</v>
      </c>
      <c r="B1" s="1194"/>
      <c r="C1" s="1194"/>
      <c r="D1" s="1194"/>
      <c r="E1" s="1195"/>
      <c r="G1" s="1189" t="s">
        <v>153</v>
      </c>
      <c r="H1" s="1190"/>
      <c r="I1" s="1190"/>
      <c r="J1" s="1190"/>
      <c r="K1" s="1190"/>
    </row>
    <row r="2" spans="1:11" ht="24.75" customHeight="1" x14ac:dyDescent="0.2">
      <c r="A2" s="903" t="s">
        <v>268</v>
      </c>
      <c r="B2" s="1196"/>
      <c r="C2" s="1197"/>
      <c r="D2" s="1197"/>
      <c r="E2" s="1198"/>
      <c r="G2" s="1191" t="s">
        <v>157</v>
      </c>
      <c r="H2" s="1191"/>
      <c r="I2" s="1191"/>
      <c r="J2" s="936" t="s">
        <v>154</v>
      </c>
      <c r="K2" s="936" t="s">
        <v>155</v>
      </c>
    </row>
    <row r="3" spans="1:11" ht="18" customHeight="1" x14ac:dyDescent="0.2">
      <c r="A3" s="127"/>
      <c r="B3" s="128" t="s">
        <v>81</v>
      </c>
      <c r="C3" s="128" t="s">
        <v>82</v>
      </c>
      <c r="D3" s="131" t="s">
        <v>149</v>
      </c>
      <c r="E3" s="42" t="s">
        <v>150</v>
      </c>
      <c r="G3" s="1191"/>
      <c r="H3" s="1191"/>
      <c r="I3" s="1191"/>
      <c r="J3" s="936">
        <f>SUM(D9:D11)</f>
        <v>114</v>
      </c>
      <c r="K3" s="937">
        <f>SUM(E9:E11)</f>
        <v>5865129</v>
      </c>
    </row>
    <row r="4" spans="1:11" ht="16.5" customHeight="1" x14ac:dyDescent="0.2">
      <c r="A4" s="920" t="s">
        <v>362</v>
      </c>
      <c r="B4" s="938"/>
      <c r="C4" s="938"/>
      <c r="D4" s="939"/>
      <c r="E4" s="940"/>
      <c r="G4" s="1191"/>
      <c r="H4" s="1191"/>
      <c r="I4" s="1191"/>
      <c r="J4" s="1192" t="s">
        <v>156</v>
      </c>
      <c r="K4" s="1192"/>
    </row>
    <row r="5" spans="1:11" ht="15.75" customHeight="1" x14ac:dyDescent="0.2">
      <c r="A5" s="920" t="s">
        <v>101</v>
      </c>
      <c r="B5" s="914"/>
      <c r="C5" s="914"/>
      <c r="D5" s="941">
        <f>SUM(B5:C5)</f>
        <v>0</v>
      </c>
      <c r="E5" s="940"/>
      <c r="G5" s="1191"/>
      <c r="H5" s="1191"/>
      <c r="I5" s="1191"/>
      <c r="J5" s="1193">
        <f>K3/J3</f>
        <v>51448.5</v>
      </c>
      <c r="K5" s="1193"/>
    </row>
    <row r="6" spans="1:11" ht="16.5" customHeight="1" x14ac:dyDescent="0.2">
      <c r="A6" s="920" t="s">
        <v>363</v>
      </c>
      <c r="B6" s="914"/>
      <c r="C6" s="41"/>
      <c r="D6" s="942">
        <f>SUM(B6:C6)</f>
        <v>0</v>
      </c>
      <c r="E6" s="940"/>
    </row>
    <row r="7" spans="1:11" ht="17.25" customHeight="1" x14ac:dyDescent="0.2">
      <c r="A7" s="920" t="s">
        <v>102</v>
      </c>
      <c r="B7" s="914"/>
      <c r="C7" s="914"/>
      <c r="D7" s="939">
        <f>SUM(B7:C7)</f>
        <v>0</v>
      </c>
      <c r="E7" s="940"/>
      <c r="J7" s="462"/>
      <c r="K7" s="462"/>
    </row>
    <row r="8" spans="1:11" ht="17.25" customHeight="1" x14ac:dyDescent="0.2">
      <c r="A8" s="943" t="s">
        <v>152</v>
      </c>
      <c r="B8" s="944"/>
      <c r="C8" s="944"/>
      <c r="D8" s="945">
        <f>SUM(B8:C8)</f>
        <v>0</v>
      </c>
      <c r="E8" s="940"/>
      <c r="J8" s="462"/>
      <c r="K8" s="866"/>
    </row>
    <row r="9" spans="1:11" ht="17.25" customHeight="1" x14ac:dyDescent="0.2">
      <c r="A9" s="943" t="s">
        <v>151</v>
      </c>
      <c r="B9" s="944"/>
      <c r="C9" s="944"/>
      <c r="D9" s="945">
        <v>54</v>
      </c>
      <c r="E9" s="946">
        <v>2151730</v>
      </c>
      <c r="J9" s="462"/>
      <c r="K9" s="866"/>
    </row>
    <row r="10" spans="1:11" ht="17.25" customHeight="1" x14ac:dyDescent="0.2">
      <c r="A10" s="943" t="s">
        <v>365</v>
      </c>
      <c r="B10" s="938"/>
      <c r="C10" s="938"/>
      <c r="D10" s="945">
        <v>52</v>
      </c>
      <c r="E10" s="946">
        <v>2638914</v>
      </c>
      <c r="J10" s="462"/>
      <c r="K10" s="866"/>
    </row>
    <row r="11" spans="1:11" ht="17.25" customHeight="1" thickBot="1" x14ac:dyDescent="0.25">
      <c r="A11" s="947" t="s">
        <v>364</v>
      </c>
      <c r="B11" s="948"/>
      <c r="C11" s="948"/>
      <c r="D11" s="949">
        <v>8</v>
      </c>
      <c r="E11" s="950">
        <v>1074485</v>
      </c>
      <c r="J11" s="462"/>
      <c r="K11" s="866"/>
    </row>
    <row r="12" spans="1:11" ht="17.25" customHeight="1" x14ac:dyDescent="0.2">
      <c r="A12" s="4"/>
      <c r="B12" s="4"/>
      <c r="C12" s="4"/>
      <c r="D12" s="4"/>
      <c r="E12" s="4"/>
      <c r="J12" s="462"/>
      <c r="K12" s="866"/>
    </row>
  </sheetData>
  <sheetProtection password="CC2B" sheet="1" objects="1" scenarios="1"/>
  <mergeCells count="6">
    <mergeCell ref="G1:K1"/>
    <mergeCell ref="G2:I5"/>
    <mergeCell ref="J4:K4"/>
    <mergeCell ref="J5:K5"/>
    <mergeCell ref="A1:E1"/>
    <mergeCell ref="B2:E2"/>
  </mergeCells>
  <pageMargins left="0.70866141732283472" right="0.70866141732283472" top="0.74803149606299213" bottom="0.74803149606299213" header="0.31496062992125984" footer="0.31496062992125984"/>
  <pageSetup paperSize="9" scale="68" firstPageNumber="35" fitToHeight="0" orientation="landscape" useFirstPageNumber="1" r:id="rId1"/>
  <headerFooter>
    <oddFooter>&amp;C&amp;P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8"/>
  <dimension ref="A1:J13"/>
  <sheetViews>
    <sheetView zoomScaleNormal="100" workbookViewId="0">
      <selection activeCell="F11" sqref="F11"/>
    </sheetView>
  </sheetViews>
  <sheetFormatPr defaultColWidth="9.140625" defaultRowHeight="12.75" x14ac:dyDescent="0.2"/>
  <cols>
    <col min="1" max="1" width="60.85546875" style="74" customWidth="1"/>
    <col min="2" max="2" width="15.7109375" style="919" customWidth="1"/>
    <col min="3" max="16384" width="9.140625" style="76"/>
  </cols>
  <sheetData>
    <row r="1" spans="1:10" ht="42.75" customHeight="1" x14ac:dyDescent="0.2">
      <c r="A1" s="1050" t="s">
        <v>230</v>
      </c>
      <c r="B1" s="1199"/>
    </row>
    <row r="2" spans="1:10" s="956" customFormat="1" ht="24.95" customHeight="1" x14ac:dyDescent="0.25">
      <c r="A2" s="967" t="s">
        <v>268</v>
      </c>
      <c r="B2" s="968" t="s">
        <v>38</v>
      </c>
    </row>
    <row r="3" spans="1:10" s="951" customFormat="1" ht="24.95" customHeight="1" x14ac:dyDescent="0.25">
      <c r="A3" s="886" t="s">
        <v>41</v>
      </c>
      <c r="B3" s="952">
        <v>1152</v>
      </c>
    </row>
    <row r="4" spans="1:10" s="951" customFormat="1" ht="24.95" customHeight="1" x14ac:dyDescent="0.25">
      <c r="A4" s="886" t="s">
        <v>42</v>
      </c>
      <c r="B4" s="952">
        <v>0</v>
      </c>
    </row>
    <row r="5" spans="1:10" s="951" customFormat="1" ht="24.95" customHeight="1" x14ac:dyDescent="0.25">
      <c r="A5" s="886" t="s">
        <v>247</v>
      </c>
      <c r="B5" s="952">
        <v>1033</v>
      </c>
      <c r="J5" s="951" t="s">
        <v>269</v>
      </c>
    </row>
    <row r="6" spans="1:10" s="951" customFormat="1" ht="24.95" customHeight="1" x14ac:dyDescent="0.25">
      <c r="A6" s="886" t="s">
        <v>248</v>
      </c>
      <c r="B6" s="952">
        <v>890</v>
      </c>
    </row>
    <row r="7" spans="1:10" s="951" customFormat="1" ht="24.95" customHeight="1" x14ac:dyDescent="0.25">
      <c r="A7" s="957" t="s">
        <v>249</v>
      </c>
      <c r="B7" s="952">
        <v>297772</v>
      </c>
    </row>
    <row r="8" spans="1:10" s="951" customFormat="1" ht="24.95" customHeight="1" x14ac:dyDescent="0.25">
      <c r="A8" s="886" t="s">
        <v>366</v>
      </c>
      <c r="B8" s="952">
        <v>0</v>
      </c>
    </row>
    <row r="9" spans="1:10" s="951" customFormat="1" ht="24.95" customHeight="1" x14ac:dyDescent="0.25">
      <c r="A9" s="886" t="s">
        <v>367</v>
      </c>
      <c r="B9" s="953">
        <v>0</v>
      </c>
    </row>
    <row r="10" spans="1:10" s="951" customFormat="1" ht="24.95" customHeight="1" x14ac:dyDescent="0.25">
      <c r="A10" s="886" t="s">
        <v>368</v>
      </c>
      <c r="B10" s="954">
        <v>0</v>
      </c>
    </row>
    <row r="11" spans="1:10" s="951" customFormat="1" ht="24.95" customHeight="1" x14ac:dyDescent="0.25">
      <c r="A11" s="886" t="s">
        <v>250</v>
      </c>
      <c r="B11" s="952">
        <v>26854</v>
      </c>
    </row>
    <row r="12" spans="1:10" s="958" customFormat="1" ht="24.95" customHeight="1" x14ac:dyDescent="0.25">
      <c r="A12" s="886" t="s">
        <v>251</v>
      </c>
      <c r="B12" s="953">
        <v>61105</v>
      </c>
    </row>
    <row r="13" spans="1:10" s="951" customFormat="1" ht="24.95" customHeight="1" thickBot="1" x14ac:dyDescent="0.3">
      <c r="A13" s="921" t="s">
        <v>252</v>
      </c>
      <c r="B13" s="955">
        <v>3852</v>
      </c>
    </row>
  </sheetData>
  <sheetProtection password="CC2B" sheet="1" objects="1" scenarios="1"/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firstPageNumber="36" orientation="portrait" useFirstPageNumber="1" r:id="rId1"/>
  <headerFooter>
    <oddFooter>&amp;C&amp;P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29"/>
  <dimension ref="A1:B11"/>
  <sheetViews>
    <sheetView zoomScaleNormal="100" workbookViewId="0">
      <selection activeCell="M33" sqref="M33"/>
    </sheetView>
  </sheetViews>
  <sheetFormatPr defaultColWidth="9.140625" defaultRowHeight="12.75" x14ac:dyDescent="0.2"/>
  <cols>
    <col min="1" max="1" width="45" style="962" customWidth="1"/>
    <col min="2" max="2" width="16.140625" style="966" customWidth="1"/>
    <col min="3" max="16384" width="9.140625" style="1"/>
  </cols>
  <sheetData>
    <row r="1" spans="1:2" ht="42.75" customHeight="1" x14ac:dyDescent="0.2">
      <c r="A1" s="1151" t="s">
        <v>161</v>
      </c>
      <c r="B1" s="1144"/>
    </row>
    <row r="2" spans="1:2" s="4" customFormat="1" ht="30" customHeight="1" x14ac:dyDescent="0.2">
      <c r="A2" s="969" t="s">
        <v>268</v>
      </c>
      <c r="B2" s="970" t="s">
        <v>38</v>
      </c>
    </row>
    <row r="3" spans="1:2" s="5" customFormat="1" ht="24.95" customHeight="1" x14ac:dyDescent="0.2">
      <c r="A3" s="959" t="s">
        <v>43</v>
      </c>
      <c r="B3" s="963">
        <v>7867</v>
      </c>
    </row>
    <row r="4" spans="1:2" s="5" customFormat="1" ht="24.95" customHeight="1" x14ac:dyDescent="0.2">
      <c r="A4" s="959" t="s">
        <v>170</v>
      </c>
      <c r="B4" s="963">
        <v>7817</v>
      </c>
    </row>
    <row r="5" spans="1:2" s="5" customFormat="1" ht="24.95" customHeight="1" x14ac:dyDescent="0.2">
      <c r="A5" s="959" t="s">
        <v>169</v>
      </c>
      <c r="B5" s="964">
        <v>50</v>
      </c>
    </row>
    <row r="6" spans="1:2" s="5" customFormat="1" ht="24.95" customHeight="1" x14ac:dyDescent="0.2">
      <c r="A6" s="959" t="s">
        <v>44</v>
      </c>
      <c r="B6" s="963">
        <v>390182</v>
      </c>
    </row>
    <row r="7" spans="1:2" s="5" customFormat="1" ht="24.95" customHeight="1" x14ac:dyDescent="0.2">
      <c r="A7" s="959" t="s">
        <v>184</v>
      </c>
      <c r="B7" s="963">
        <v>388489</v>
      </c>
    </row>
    <row r="8" spans="1:2" s="5" customFormat="1" ht="24.95" customHeight="1" x14ac:dyDescent="0.2">
      <c r="A8" s="959" t="s">
        <v>185</v>
      </c>
      <c r="B8" s="963">
        <v>1693</v>
      </c>
    </row>
    <row r="9" spans="1:2" s="5" customFormat="1" ht="24.95" customHeight="1" x14ac:dyDescent="0.2">
      <c r="A9" s="960" t="s">
        <v>228</v>
      </c>
      <c r="B9" s="964">
        <v>348</v>
      </c>
    </row>
    <row r="10" spans="1:2" s="5" customFormat="1" ht="24.95" customHeight="1" x14ac:dyDescent="0.2">
      <c r="A10" s="960" t="s">
        <v>369</v>
      </c>
      <c r="B10" s="964">
        <v>1</v>
      </c>
    </row>
    <row r="11" spans="1:2" s="5" customFormat="1" ht="24.95" customHeight="1" thickBot="1" x14ac:dyDescent="0.25">
      <c r="A11" s="961" t="s">
        <v>370</v>
      </c>
      <c r="B11" s="965">
        <v>0</v>
      </c>
    </row>
  </sheetData>
  <sheetProtection password="CC2B" sheet="1" objects="1" scenarios="1"/>
  <mergeCells count="1">
    <mergeCell ref="A1:B1"/>
  </mergeCells>
  <pageMargins left="0.70866141732283472" right="0.70866141732283472" top="0.74803149606299213" bottom="0.74803149606299213" header="0.31496062992125984" footer="0.31496062992125984"/>
  <pageSetup paperSize="9" firstPageNumber="37" orientation="portrait" useFirstPageNumber="1" r:id="rId1"/>
  <headerFooter>
    <oddFooter>&amp;C&amp;P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zoomScaleNormal="100" workbookViewId="0">
      <selection activeCell="D25" sqref="D24:D25"/>
    </sheetView>
  </sheetViews>
  <sheetFormatPr defaultColWidth="9.140625" defaultRowHeight="12.75" x14ac:dyDescent="0.2"/>
  <cols>
    <col min="1" max="1" width="33.7109375" style="2" customWidth="1"/>
    <col min="2" max="3" width="15.28515625" style="1" customWidth="1"/>
    <col min="4" max="4" width="26.42578125" style="1" customWidth="1"/>
    <col min="5" max="16384" width="9.140625" style="1"/>
  </cols>
  <sheetData>
    <row r="1" spans="1:6" ht="42.75" customHeight="1" x14ac:dyDescent="0.25">
      <c r="A1" s="1141" t="s">
        <v>243</v>
      </c>
      <c r="B1" s="1143"/>
      <c r="C1" s="1143"/>
      <c r="D1" s="1144"/>
      <c r="F1" s="57"/>
    </row>
    <row r="2" spans="1:6" s="4" customFormat="1" ht="15" customHeight="1" x14ac:dyDescent="0.2">
      <c r="A2" s="1156" t="s">
        <v>268</v>
      </c>
      <c r="B2" s="1200" t="s">
        <v>371</v>
      </c>
      <c r="C2" s="999" t="s">
        <v>372</v>
      </c>
      <c r="D2" s="1163"/>
    </row>
    <row r="3" spans="1:6" s="4" customFormat="1" ht="30" customHeight="1" x14ac:dyDescent="0.2">
      <c r="A3" s="1157"/>
      <c r="B3" s="1201"/>
      <c r="C3" s="897" t="s">
        <v>240</v>
      </c>
      <c r="D3" s="971" t="s">
        <v>373</v>
      </c>
    </row>
    <row r="4" spans="1:6" ht="27" customHeight="1" thickBot="1" x14ac:dyDescent="0.25">
      <c r="A4" s="972" t="s">
        <v>267</v>
      </c>
      <c r="B4" s="973">
        <v>0</v>
      </c>
      <c r="C4" s="973">
        <v>0</v>
      </c>
      <c r="D4" s="875">
        <v>0</v>
      </c>
    </row>
    <row r="5" spans="1:6" ht="12.75" customHeight="1" x14ac:dyDescent="0.2">
      <c r="A5" s="238"/>
      <c r="B5" s="238"/>
      <c r="C5" s="238"/>
      <c r="D5" s="238"/>
    </row>
  </sheetData>
  <sheetProtection password="CC2B" sheet="1" objects="1" scenarios="1"/>
  <mergeCells count="4">
    <mergeCell ref="B2:B3"/>
    <mergeCell ref="A1:D1"/>
    <mergeCell ref="A2:A3"/>
    <mergeCell ref="C2:D2"/>
  </mergeCells>
  <pageMargins left="0.70866141732283472" right="0.70866141732283472" top="0.74803149606299213" bottom="0.74803149606299213" header="0.31496062992125984" footer="0.31496062992125984"/>
  <pageSetup paperSize="9" scale="96" firstPageNumber="38" orientation="portrait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30</vt:i4>
      </vt:variant>
      <vt:variant>
        <vt:lpstr>Pojmenované oblasti</vt:lpstr>
      </vt:variant>
      <vt:variant>
        <vt:i4>13</vt:i4>
      </vt:variant>
    </vt:vector>
  </HeadingPairs>
  <TitlesOfParts>
    <vt:vector size="43" baseType="lpstr">
      <vt:lpstr>2.1</vt:lpstr>
      <vt:lpstr>2.2</vt:lpstr>
      <vt:lpstr>2.3</vt:lpstr>
      <vt:lpstr>2.4</vt:lpstr>
      <vt:lpstr>2.5</vt:lpstr>
      <vt:lpstr>2.6</vt:lpstr>
      <vt:lpstr>2.7</vt:lpstr>
      <vt:lpstr>2.8</vt:lpstr>
      <vt:lpstr>3.1</vt:lpstr>
      <vt:lpstr>3.2</vt:lpstr>
      <vt:lpstr>3.3</vt:lpstr>
      <vt:lpstr>3.4</vt:lpstr>
      <vt:lpstr>4.1</vt:lpstr>
      <vt:lpstr>5.1</vt:lpstr>
      <vt:lpstr>6.1 </vt:lpstr>
      <vt:lpstr>6.2</vt:lpstr>
      <vt:lpstr>6.3</vt:lpstr>
      <vt:lpstr>6.4</vt:lpstr>
      <vt:lpstr>6.5</vt:lpstr>
      <vt:lpstr>6.6</vt:lpstr>
      <vt:lpstr>7.1</vt:lpstr>
      <vt:lpstr>7.2</vt:lpstr>
      <vt:lpstr>7.3</vt:lpstr>
      <vt:lpstr>8.1</vt:lpstr>
      <vt:lpstr>8.2</vt:lpstr>
      <vt:lpstr>8.3</vt:lpstr>
      <vt:lpstr>8.4</vt:lpstr>
      <vt:lpstr>12.1</vt:lpstr>
      <vt:lpstr>12.2</vt:lpstr>
      <vt:lpstr>14.1</vt:lpstr>
      <vt:lpstr>'12.1'!Oblast_tisku</vt:lpstr>
      <vt:lpstr>'2.1'!Oblast_tisku</vt:lpstr>
      <vt:lpstr>'2.3'!Oblast_tisku</vt:lpstr>
      <vt:lpstr>'2.8'!Oblast_tisku</vt:lpstr>
      <vt:lpstr>'3.1'!Oblast_tisku</vt:lpstr>
      <vt:lpstr>'3.4'!Oblast_tisku</vt:lpstr>
      <vt:lpstr>'4.1'!Oblast_tisku</vt:lpstr>
      <vt:lpstr>'5.1'!Oblast_tisku</vt:lpstr>
      <vt:lpstr>'6.1 '!Oblast_tisku</vt:lpstr>
      <vt:lpstr>'6.3'!Oblast_tisku</vt:lpstr>
      <vt:lpstr>'6.4'!Oblast_tisku</vt:lpstr>
      <vt:lpstr>'6.5'!Oblast_tisku</vt:lpstr>
      <vt:lpstr>'7.3'!Oblast_tisku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2020-01-15T15:40:32Z</dcterms:created>
  <dcterms:modified xsi:type="dcterms:W3CDTF">2026-06-22T09:36:49Z</dcterms:modified>
</cp:coreProperties>
</file>